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nnovation and Technology\PMO\508 Compliance\Innovation and Technology\~SS Working Folder\PDF_WORK\ToWork\AR-20-0588-Accessibility review of a documentfile\"/>
    </mc:Choice>
  </mc:AlternateContent>
  <xr:revisionPtr revIDLastSave="0" documentId="13_ncr:1_{E9FFA59B-E5C1-46CB-AC90-56980057CFDD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ptTIF_Table04_TIRZ Financials" sheetId="1" r:id="rId1"/>
  </sheets>
  <definedNames>
    <definedName name="TitleRegion1.A2.J485.1">'rptTIF_Table04_TIRZ Financials'!$A$2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80" i="1" l="1"/>
  <c r="E480" i="1"/>
  <c r="F480" i="1"/>
  <c r="G480" i="1"/>
  <c r="H480" i="1"/>
  <c r="I480" i="1"/>
  <c r="J480" i="1"/>
  <c r="C480" i="1"/>
  <c r="D458" i="1"/>
  <c r="E458" i="1"/>
  <c r="F458" i="1"/>
  <c r="G458" i="1"/>
  <c r="H458" i="1"/>
  <c r="I458" i="1"/>
  <c r="J458" i="1"/>
  <c r="C458" i="1"/>
  <c r="D440" i="1"/>
  <c r="E440" i="1"/>
  <c r="F440" i="1"/>
  <c r="G440" i="1"/>
  <c r="H440" i="1"/>
  <c r="I440" i="1"/>
  <c r="J440" i="1"/>
  <c r="C440" i="1"/>
  <c r="D280" i="1"/>
  <c r="E280" i="1"/>
  <c r="F280" i="1"/>
  <c r="G280" i="1"/>
  <c r="H280" i="1"/>
  <c r="I280" i="1"/>
  <c r="J280" i="1"/>
  <c r="C280" i="1"/>
  <c r="D273" i="1"/>
  <c r="E273" i="1"/>
  <c r="F273" i="1"/>
  <c r="G273" i="1"/>
  <c r="H273" i="1"/>
  <c r="I273" i="1"/>
  <c r="J273" i="1"/>
  <c r="C273" i="1"/>
  <c r="D230" i="1"/>
  <c r="E230" i="1"/>
  <c r="F230" i="1"/>
  <c r="G230" i="1"/>
  <c r="H230" i="1"/>
  <c r="I230" i="1"/>
  <c r="J230" i="1"/>
  <c r="C230" i="1"/>
  <c r="D208" i="1"/>
  <c r="E208" i="1"/>
  <c r="F208" i="1"/>
  <c r="G208" i="1"/>
  <c r="H208" i="1"/>
  <c r="I208" i="1"/>
  <c r="J208" i="1"/>
  <c r="C208" i="1"/>
  <c r="D157" i="1"/>
  <c r="E157" i="1"/>
  <c r="F157" i="1"/>
  <c r="G157" i="1"/>
  <c r="H157" i="1"/>
  <c r="I157" i="1"/>
  <c r="J157" i="1"/>
  <c r="C157" i="1"/>
  <c r="D193" i="1"/>
  <c r="E193" i="1"/>
  <c r="F193" i="1"/>
  <c r="G193" i="1"/>
  <c r="H193" i="1"/>
  <c r="I193" i="1"/>
  <c r="J193" i="1"/>
  <c r="C193" i="1"/>
  <c r="J484" i="1" l="1"/>
  <c r="I484" i="1"/>
  <c r="H484" i="1"/>
  <c r="G484" i="1"/>
  <c r="F484" i="1"/>
  <c r="E484" i="1"/>
  <c r="D484" i="1"/>
  <c r="C484" i="1"/>
  <c r="D467" i="1" l="1"/>
  <c r="E467" i="1"/>
  <c r="F467" i="1"/>
  <c r="G467" i="1"/>
  <c r="H467" i="1"/>
  <c r="I467" i="1"/>
  <c r="J467" i="1"/>
  <c r="C467" i="1"/>
  <c r="D464" i="1"/>
  <c r="E464" i="1"/>
  <c r="F464" i="1"/>
  <c r="G464" i="1"/>
  <c r="H464" i="1"/>
  <c r="I464" i="1"/>
  <c r="J464" i="1"/>
  <c r="C464" i="1"/>
  <c r="D461" i="1"/>
  <c r="E461" i="1"/>
  <c r="F461" i="1"/>
  <c r="G461" i="1"/>
  <c r="H461" i="1"/>
  <c r="I461" i="1"/>
  <c r="J461" i="1"/>
  <c r="C461" i="1"/>
  <c r="D450" i="1"/>
  <c r="E450" i="1"/>
  <c r="F450" i="1"/>
  <c r="G450" i="1"/>
  <c r="H450" i="1"/>
  <c r="I450" i="1"/>
  <c r="J450" i="1"/>
  <c r="C450" i="1"/>
  <c r="D446" i="1"/>
  <c r="E446" i="1"/>
  <c r="F446" i="1"/>
  <c r="G446" i="1"/>
  <c r="H446" i="1"/>
  <c r="I446" i="1"/>
  <c r="J446" i="1"/>
  <c r="C446" i="1"/>
  <c r="D443" i="1"/>
  <c r="E443" i="1"/>
  <c r="F443" i="1"/>
  <c r="G443" i="1"/>
  <c r="H443" i="1"/>
  <c r="I443" i="1"/>
  <c r="J443" i="1"/>
  <c r="C443" i="1"/>
  <c r="D406" i="1"/>
  <c r="E406" i="1"/>
  <c r="F406" i="1"/>
  <c r="G406" i="1"/>
  <c r="H406" i="1"/>
  <c r="I406" i="1"/>
  <c r="J406" i="1"/>
  <c r="C406" i="1"/>
  <c r="D403" i="1"/>
  <c r="E403" i="1"/>
  <c r="F403" i="1"/>
  <c r="G403" i="1"/>
  <c r="H403" i="1"/>
  <c r="I403" i="1"/>
  <c r="J403" i="1"/>
  <c r="C403" i="1"/>
  <c r="D395" i="1"/>
  <c r="E395" i="1"/>
  <c r="F395" i="1"/>
  <c r="G395" i="1"/>
  <c r="H395" i="1"/>
  <c r="I395" i="1"/>
  <c r="J395" i="1"/>
  <c r="C395" i="1"/>
  <c r="D392" i="1"/>
  <c r="E392" i="1"/>
  <c r="F392" i="1"/>
  <c r="G392" i="1"/>
  <c r="H392" i="1"/>
  <c r="I392" i="1"/>
  <c r="J392" i="1"/>
  <c r="C392" i="1"/>
  <c r="D389" i="1"/>
  <c r="E389" i="1"/>
  <c r="F389" i="1"/>
  <c r="G389" i="1"/>
  <c r="H389" i="1"/>
  <c r="I389" i="1"/>
  <c r="J389" i="1"/>
  <c r="C389" i="1"/>
  <c r="D386" i="1"/>
  <c r="E386" i="1"/>
  <c r="F386" i="1"/>
  <c r="G386" i="1"/>
  <c r="H386" i="1"/>
  <c r="I386" i="1"/>
  <c r="J386" i="1"/>
  <c r="C386" i="1"/>
  <c r="D382" i="1"/>
  <c r="E382" i="1"/>
  <c r="F382" i="1"/>
  <c r="G382" i="1"/>
  <c r="H382" i="1"/>
  <c r="I382" i="1"/>
  <c r="J382" i="1"/>
  <c r="C382" i="1"/>
  <c r="D377" i="1"/>
  <c r="E377" i="1"/>
  <c r="F377" i="1"/>
  <c r="G377" i="1"/>
  <c r="H377" i="1"/>
  <c r="I377" i="1"/>
  <c r="J377" i="1"/>
  <c r="C377" i="1"/>
  <c r="D374" i="1"/>
  <c r="E374" i="1"/>
  <c r="F374" i="1"/>
  <c r="G374" i="1"/>
  <c r="H374" i="1"/>
  <c r="I374" i="1"/>
  <c r="J374" i="1"/>
  <c r="C374" i="1"/>
  <c r="D368" i="1"/>
  <c r="E368" i="1"/>
  <c r="F368" i="1"/>
  <c r="G368" i="1"/>
  <c r="H368" i="1"/>
  <c r="I368" i="1"/>
  <c r="J368" i="1"/>
  <c r="C368" i="1"/>
  <c r="D364" i="1"/>
  <c r="E364" i="1"/>
  <c r="F364" i="1"/>
  <c r="G364" i="1"/>
  <c r="H364" i="1"/>
  <c r="I364" i="1"/>
  <c r="J364" i="1"/>
  <c r="C364" i="1"/>
  <c r="D358" i="1"/>
  <c r="E358" i="1"/>
  <c r="F358" i="1"/>
  <c r="G358" i="1"/>
  <c r="H358" i="1"/>
  <c r="I358" i="1"/>
  <c r="J358" i="1"/>
  <c r="C358" i="1"/>
  <c r="D355" i="1"/>
  <c r="E355" i="1"/>
  <c r="F355" i="1"/>
  <c r="G355" i="1"/>
  <c r="H355" i="1"/>
  <c r="I355" i="1"/>
  <c r="J355" i="1"/>
  <c r="C355" i="1"/>
  <c r="D349" i="1"/>
  <c r="E349" i="1"/>
  <c r="F349" i="1"/>
  <c r="G349" i="1"/>
  <c r="H349" i="1"/>
  <c r="I349" i="1"/>
  <c r="J349" i="1"/>
  <c r="C349" i="1"/>
  <c r="D344" i="1"/>
  <c r="E344" i="1"/>
  <c r="F344" i="1"/>
  <c r="G344" i="1"/>
  <c r="H344" i="1"/>
  <c r="I344" i="1"/>
  <c r="J344" i="1"/>
  <c r="C344" i="1"/>
  <c r="J338" i="1"/>
  <c r="I338" i="1"/>
  <c r="G338" i="1"/>
  <c r="F338" i="1"/>
  <c r="E338" i="1"/>
  <c r="D338" i="1"/>
  <c r="C338" i="1"/>
  <c r="H338" i="1"/>
  <c r="D335" i="1"/>
  <c r="E335" i="1"/>
  <c r="F335" i="1"/>
  <c r="G335" i="1"/>
  <c r="H335" i="1"/>
  <c r="I335" i="1"/>
  <c r="J335" i="1"/>
  <c r="C335" i="1"/>
  <c r="J332" i="1"/>
  <c r="I332" i="1"/>
  <c r="H332" i="1"/>
  <c r="G332" i="1"/>
  <c r="F332" i="1"/>
  <c r="E332" i="1"/>
  <c r="D332" i="1"/>
  <c r="C332" i="1"/>
  <c r="D327" i="1"/>
  <c r="E327" i="1"/>
  <c r="F327" i="1"/>
  <c r="G327" i="1"/>
  <c r="H327" i="1"/>
  <c r="I327" i="1"/>
  <c r="J327" i="1"/>
  <c r="C327" i="1"/>
  <c r="D324" i="1"/>
  <c r="E324" i="1"/>
  <c r="F324" i="1"/>
  <c r="G324" i="1"/>
  <c r="H324" i="1"/>
  <c r="I324" i="1"/>
  <c r="J324" i="1"/>
  <c r="C324" i="1"/>
  <c r="D316" i="1"/>
  <c r="E316" i="1"/>
  <c r="F316" i="1"/>
  <c r="G316" i="1"/>
  <c r="H316" i="1"/>
  <c r="I316" i="1"/>
  <c r="J316" i="1"/>
  <c r="C316" i="1"/>
  <c r="D313" i="1"/>
  <c r="E313" i="1"/>
  <c r="F313" i="1"/>
  <c r="G313" i="1"/>
  <c r="H313" i="1"/>
  <c r="I313" i="1"/>
  <c r="J313" i="1"/>
  <c r="C313" i="1"/>
  <c r="D310" i="1"/>
  <c r="E310" i="1"/>
  <c r="F310" i="1"/>
  <c r="G310" i="1"/>
  <c r="H310" i="1"/>
  <c r="I310" i="1"/>
  <c r="J310" i="1"/>
  <c r="C310" i="1"/>
  <c r="D307" i="1"/>
  <c r="E307" i="1"/>
  <c r="F307" i="1"/>
  <c r="G307" i="1"/>
  <c r="H307" i="1"/>
  <c r="I307" i="1"/>
  <c r="J307" i="1"/>
  <c r="C307" i="1"/>
  <c r="D303" i="1"/>
  <c r="E303" i="1"/>
  <c r="F303" i="1"/>
  <c r="G303" i="1"/>
  <c r="H303" i="1"/>
  <c r="I303" i="1"/>
  <c r="J303" i="1"/>
  <c r="C303" i="1"/>
  <c r="D283" i="1"/>
  <c r="E283" i="1"/>
  <c r="F283" i="1"/>
  <c r="G283" i="1"/>
  <c r="H283" i="1"/>
  <c r="I283" i="1"/>
  <c r="J283" i="1"/>
  <c r="C283" i="1"/>
  <c r="D239" i="1"/>
  <c r="E239" i="1"/>
  <c r="F239" i="1"/>
  <c r="G239" i="1"/>
  <c r="H239" i="1"/>
  <c r="I239" i="1"/>
  <c r="J239" i="1"/>
  <c r="C239" i="1"/>
  <c r="D236" i="1" l="1"/>
  <c r="E236" i="1"/>
  <c r="F236" i="1"/>
  <c r="G236" i="1"/>
  <c r="H236" i="1"/>
  <c r="I236" i="1"/>
  <c r="J236" i="1"/>
  <c r="C236" i="1"/>
  <c r="D233" i="1"/>
  <c r="E233" i="1"/>
  <c r="F233" i="1"/>
  <c r="G233" i="1"/>
  <c r="H233" i="1"/>
  <c r="I233" i="1"/>
  <c r="J233" i="1"/>
  <c r="C233" i="1"/>
  <c r="D218" i="1"/>
  <c r="E218" i="1"/>
  <c r="F218" i="1"/>
  <c r="G218" i="1"/>
  <c r="H218" i="1"/>
  <c r="I218" i="1"/>
  <c r="J218" i="1"/>
  <c r="C218" i="1"/>
  <c r="D200" i="1"/>
  <c r="E200" i="1"/>
  <c r="F200" i="1"/>
  <c r="G200" i="1"/>
  <c r="H200" i="1"/>
  <c r="I200" i="1"/>
  <c r="J200" i="1"/>
  <c r="C200" i="1"/>
  <c r="D183" i="1"/>
  <c r="E183" i="1"/>
  <c r="F183" i="1"/>
  <c r="G183" i="1"/>
  <c r="H183" i="1"/>
  <c r="I183" i="1"/>
  <c r="J183" i="1"/>
  <c r="C183" i="1"/>
  <c r="D180" i="1"/>
  <c r="E180" i="1"/>
  <c r="F180" i="1"/>
  <c r="G180" i="1"/>
  <c r="H180" i="1"/>
  <c r="I180" i="1"/>
  <c r="J180" i="1"/>
  <c r="C180" i="1"/>
  <c r="D97" i="1"/>
  <c r="E97" i="1"/>
  <c r="F97" i="1"/>
  <c r="G97" i="1"/>
  <c r="H97" i="1"/>
  <c r="I97" i="1"/>
  <c r="J97" i="1"/>
  <c r="C97" i="1"/>
  <c r="D70" i="1"/>
  <c r="E70" i="1"/>
  <c r="F70" i="1"/>
  <c r="G70" i="1"/>
  <c r="H70" i="1"/>
  <c r="I70" i="1"/>
  <c r="J70" i="1"/>
  <c r="C70" i="1"/>
  <c r="D62" i="1"/>
  <c r="E62" i="1"/>
  <c r="F62" i="1"/>
  <c r="G62" i="1"/>
  <c r="H62" i="1"/>
  <c r="I62" i="1"/>
  <c r="J62" i="1"/>
  <c r="C62" i="1"/>
  <c r="D54" i="1"/>
  <c r="E54" i="1"/>
  <c r="F54" i="1"/>
  <c r="G54" i="1"/>
  <c r="H54" i="1"/>
  <c r="I54" i="1"/>
  <c r="J54" i="1"/>
  <c r="C54" i="1"/>
  <c r="D48" i="1"/>
  <c r="E48" i="1"/>
  <c r="F48" i="1"/>
  <c r="G48" i="1"/>
  <c r="H48" i="1"/>
  <c r="I48" i="1"/>
  <c r="J48" i="1"/>
  <c r="C48" i="1"/>
  <c r="D44" i="1"/>
  <c r="E44" i="1"/>
  <c r="F44" i="1"/>
  <c r="G44" i="1"/>
  <c r="H44" i="1"/>
  <c r="I44" i="1"/>
  <c r="J44" i="1"/>
  <c r="C44" i="1"/>
  <c r="D5" i="1"/>
  <c r="E5" i="1"/>
  <c r="F5" i="1"/>
  <c r="G5" i="1"/>
  <c r="H5" i="1"/>
  <c r="I5" i="1"/>
  <c r="J5" i="1"/>
  <c r="C5" i="1"/>
  <c r="D8" i="1"/>
  <c r="E8" i="1"/>
  <c r="F8" i="1"/>
  <c r="G8" i="1"/>
  <c r="H8" i="1"/>
  <c r="I8" i="1"/>
  <c r="J8" i="1"/>
  <c r="C8" i="1"/>
  <c r="D11" i="1"/>
  <c r="E11" i="1"/>
  <c r="F11" i="1"/>
  <c r="G11" i="1"/>
  <c r="H11" i="1"/>
  <c r="I11" i="1"/>
  <c r="J11" i="1"/>
  <c r="C11" i="1"/>
  <c r="D16" i="1"/>
  <c r="E16" i="1"/>
  <c r="F16" i="1"/>
  <c r="G16" i="1"/>
  <c r="H16" i="1"/>
  <c r="I16" i="1"/>
  <c r="J16" i="1"/>
  <c r="C16" i="1"/>
  <c r="F485" i="1" l="1"/>
  <c r="I485" i="1"/>
  <c r="H485" i="1"/>
  <c r="J485" i="1"/>
  <c r="E485" i="1"/>
  <c r="G485" i="1"/>
  <c r="D485" i="1"/>
  <c r="C485" i="1"/>
</calcChain>
</file>

<file path=xl/sharedStrings.xml><?xml version="1.0" encoding="utf-8"?>
<sst xmlns="http://schemas.openxmlformats.org/spreadsheetml/2006/main" count="518" uniqueCount="497">
  <si>
    <t>Austin County</t>
  </si>
  <si>
    <t>City of Sealy TIRZ #2</t>
  </si>
  <si>
    <t>Bastrop County</t>
  </si>
  <si>
    <t>City of Elgin TIRZ #1</t>
  </si>
  <si>
    <t>Bee County</t>
  </si>
  <si>
    <t>City of Beeville TIRZ #1</t>
  </si>
  <si>
    <t>Bell County</t>
  </si>
  <si>
    <t>City of Belton TIRZ #1</t>
  </si>
  <si>
    <t>City of Killeen TIRZ #2</t>
  </si>
  <si>
    <t>City of Temple TIRZ #1</t>
  </si>
  <si>
    <t>Bexar County</t>
  </si>
  <si>
    <t/>
  </si>
  <si>
    <t>City of Converse TIRZ #1</t>
  </si>
  <si>
    <t>City of Elmendorf TIRZ #1</t>
  </si>
  <si>
    <t>City of San Antonio TIRZ #10 (Stablewood Farms)</t>
  </si>
  <si>
    <t>City of San Antonio TIRZ #11 (Inner City)</t>
  </si>
  <si>
    <t>City of San Antonio TIRZ #12 (Plaza Fortuna)</t>
  </si>
  <si>
    <t>City of San Antonio TIRZ #13 (Lackland Hills)</t>
  </si>
  <si>
    <t>City of San Antonio TIRZ #15 (Northeast Crossing)</t>
  </si>
  <si>
    <t>City of San Antonio TIRZ #16 (Brooks City Base)</t>
  </si>
  <si>
    <t>City of San Antonio TIRZ #17 (Mission Creek)</t>
  </si>
  <si>
    <t>City of San Antonio TIRZ #19 (Hallie Heights)</t>
  </si>
  <si>
    <t>City of San Antonio TIRZ #2 (Rosedale)</t>
  </si>
  <si>
    <t>City of San Antonio TIRZ #21 (Heathers Cove)</t>
  </si>
  <si>
    <t>City of San Antonio TIRZ #22 (Ridge Stone)</t>
  </si>
  <si>
    <t>City of San Antonio TIRZ #25 (Hunters Pond)</t>
  </si>
  <si>
    <t>City of San Antonio TIRZ #28 (Verano)</t>
  </si>
  <si>
    <t>City of San Antonio TIRZ #30 (Westside)</t>
  </si>
  <si>
    <t>City of San Antonio TIRZ #31 (Midtown)</t>
  </si>
  <si>
    <t>City of San Antonio TIRZ #32 (Mission Drive-In)</t>
  </si>
  <si>
    <t>City of San Antonio TIRZ #33 (Northeast Corridor)</t>
  </si>
  <si>
    <t>City of San Antonio TIRZ #34 (Hemisfair)</t>
  </si>
  <si>
    <t>City of San Antonio TIRZ #35 (Tarasco Gardens)</t>
  </si>
  <si>
    <t>City of San Antonio TIRZ #4 (Highland Heights)</t>
  </si>
  <si>
    <t>City of San Antonio TIRZ #6 (Mission Del Lago)</t>
  </si>
  <si>
    <t>City of San Antonio TIRZ #7 (Brookside)</t>
  </si>
  <si>
    <t>City of San Antonio TIRZ #9 (Houston Street)</t>
  </si>
  <si>
    <t>City of Selma TIRZ #1</t>
  </si>
  <si>
    <t>Bowie County</t>
  </si>
  <si>
    <t>City of Texarkana TIRZ #1</t>
  </si>
  <si>
    <t>City of Texarkana TIRZ #2</t>
  </si>
  <si>
    <t>Brazoria County</t>
  </si>
  <si>
    <t>City of Alvin TIRZ #2</t>
  </si>
  <si>
    <t>City of Iowa Colony TIRZ #2</t>
  </si>
  <si>
    <t>City of Manvel TIRZ #3</t>
  </si>
  <si>
    <t>City of Pearland TIRZ #2</t>
  </si>
  <si>
    <t>Brazos County</t>
  </si>
  <si>
    <t>City of Bryan TIRZ #10</t>
  </si>
  <si>
    <t>City of Bryan TIRZ #19</t>
  </si>
  <si>
    <t>City of Bryan TIRZ #21</t>
  </si>
  <si>
    <t>City of Bryan TIRZ #22</t>
  </si>
  <si>
    <t>City of College Station TIRZ #18 (Medical District West)</t>
  </si>
  <si>
    <t>City of College Station TIRZ #19C (Medical District East)</t>
  </si>
  <si>
    <t>City of Bridgeport TIRZ #2</t>
  </si>
  <si>
    <t>Cameron County</t>
  </si>
  <si>
    <t>City of Brownsville TIRZ #1</t>
  </si>
  <si>
    <t>City of La Feria TIRZ #1</t>
  </si>
  <si>
    <t>City of Los Fresnos TIRZ #1</t>
  </si>
  <si>
    <t>City of Port Isabel TIRZ #1</t>
  </si>
  <si>
    <t>City of San Benito TIRZ #1</t>
  </si>
  <si>
    <t>City of South Padre Island TIRZ #1</t>
  </si>
  <si>
    <t>Collin County</t>
  </si>
  <si>
    <t>City of Allen TIRZ #1 (Garden District)</t>
  </si>
  <si>
    <t>City of Allen TIRZ #2 (Central Business District)</t>
  </si>
  <si>
    <t>City of Celina TIRZ #10</t>
  </si>
  <si>
    <t>City of Celina TIRZ #11</t>
  </si>
  <si>
    <t>City of Celina TIRZ #2</t>
  </si>
  <si>
    <t>City of Celina TIRZ #3</t>
  </si>
  <si>
    <t>City of Celina TIRZ #4</t>
  </si>
  <si>
    <t>City of Celina TIRZ #5</t>
  </si>
  <si>
    <t>City of Celina TIRZ #6</t>
  </si>
  <si>
    <t>City of Celina TIRZ #7</t>
  </si>
  <si>
    <t>City of Celina TIRZ #8</t>
  </si>
  <si>
    <t>City of Celina TIRZ #9</t>
  </si>
  <si>
    <t>City of Fairview TIRZ #1</t>
  </si>
  <si>
    <t>City of Farmersville TIRZ #1</t>
  </si>
  <si>
    <t>City of Frisco TIRZ #1</t>
  </si>
  <si>
    <t>City of Frisco TIRZ #5</t>
  </si>
  <si>
    <t>City of Lavon TIRZ #1</t>
  </si>
  <si>
    <t>City of McKinney TIRZ #1 (Town Center)</t>
  </si>
  <si>
    <t>City of McKinney TIRZ #2 (Airport)</t>
  </si>
  <si>
    <t>City of Melissa TIRZ #1</t>
  </si>
  <si>
    <t>City of Plano TIRZ #2 (Historic Downtown)</t>
  </si>
  <si>
    <t>City of Princeton TIRZ #1</t>
  </si>
  <si>
    <t>City of Prosper TIRZ #1</t>
  </si>
  <si>
    <t>City of Prosper TIRZ #2</t>
  </si>
  <si>
    <t>City of New Braunfels TIRZ #1</t>
  </si>
  <si>
    <t>City of Dallas Spradley Farms TIRZ #13</t>
  </si>
  <si>
    <t>City of DeSoto TIRZ #1</t>
  </si>
  <si>
    <t>City of Sachse TIRZ #2</t>
  </si>
  <si>
    <t>Dallas County</t>
  </si>
  <si>
    <t>City of Cedar Hill TIRZ #1</t>
  </si>
  <si>
    <t>City of Dallas Cedars TIRZ #4</t>
  </si>
  <si>
    <t>City of Dallas City Center TIRZ #5</t>
  </si>
  <si>
    <t>City of Dallas Cypress Waters TIRZ #19</t>
  </si>
  <si>
    <t>City of Dallas Davis Garden TIRZ #16</t>
  </si>
  <si>
    <t>City of Dallas Deep Ellum TIRZ #12</t>
  </si>
  <si>
    <t>City of Dallas Design District TIRZ #8</t>
  </si>
  <si>
    <t>City of Dallas Downtown Connection TIRZ #11</t>
  </si>
  <si>
    <t>City of Dallas Farmers Market TIRZ #6</t>
  </si>
  <si>
    <t>City of Dallas Fort Worth Ave. TIRZ #15</t>
  </si>
  <si>
    <t>City of Dallas Grand Park South TIRZ #13</t>
  </si>
  <si>
    <t>City of Dallas Mall Area Redevelopment TIRZ #20</t>
  </si>
  <si>
    <t>City of Dallas Maple/Mockingbird TIRZ #18</t>
  </si>
  <si>
    <t>City of Dallas Oak Cliff Gateway TIRZ #3</t>
  </si>
  <si>
    <t>City of Dallas Skillman Corridor TIRZ #14</t>
  </si>
  <si>
    <t>City of Dallas Southwestern Medical TIRZ #10</t>
  </si>
  <si>
    <t>City of Dallas Sports Arena TIRZ #7 (Sports Arena)</t>
  </si>
  <si>
    <t>City of Dallas TIRZ #2 (Cityplace)</t>
  </si>
  <si>
    <t>City of Dallas TOD TIRZ #17</t>
  </si>
  <si>
    <t>City of Dallas University TIRZ #21</t>
  </si>
  <si>
    <t>City of Dallas Vickery Meadow TIRZ #9</t>
  </si>
  <si>
    <t>City of Duncanville TIRZ #1</t>
  </si>
  <si>
    <t>City of Farmers Branch TIRZ #1 (Mercer Crossing)</t>
  </si>
  <si>
    <t>City of Farmers Branch TIRZ #2 (Old Farmers Branch)</t>
  </si>
  <si>
    <t>City of Farmers Branch TIRZ #3</t>
  </si>
  <si>
    <t>City of Garland TIRZ #1</t>
  </si>
  <si>
    <t>City of Garland TIRZ #2</t>
  </si>
  <si>
    <t>City of Garland TIRZ #3</t>
  </si>
  <si>
    <t>City of Grand Prairie TIRZ #1 (IH 30 Entertainment District)</t>
  </si>
  <si>
    <t>City of Grand Prairie TIRZ #2 (Retail District)</t>
  </si>
  <si>
    <t>City of Grand Prairie TIRZ #3 (Peninsula)</t>
  </si>
  <si>
    <t>City of Hutchins TIRZ #1</t>
  </si>
  <si>
    <t>City of Irving TIRZ #1</t>
  </si>
  <si>
    <t>City of Irving TIRZ #2 (Irving Blvd)</t>
  </si>
  <si>
    <t>City of Irving TIRZ #3 (Bridges of Las Colinas)</t>
  </si>
  <si>
    <t>City of Irving TIRZ #4 (Ranchview)</t>
  </si>
  <si>
    <t>City of Irving TIRZ #5 (Parkside)</t>
  </si>
  <si>
    <t>City of Irving TIRZ #6 (Stadium Site)</t>
  </si>
  <si>
    <t>City of Lancaster Inland Port Water TIRZ</t>
  </si>
  <si>
    <t>City of Mesquite Gus Thomasson TIRZ #8</t>
  </si>
  <si>
    <t>City of Mesquite Heartland Town Center TIRZ #11</t>
  </si>
  <si>
    <t>City of Mesquite IH-20 Business Park TIRZ #12</t>
  </si>
  <si>
    <t>City of Mesquite Lucas Farms TIRZ #6</t>
  </si>
  <si>
    <t>City of Mesquite Polo Ridge TIRZ #10</t>
  </si>
  <si>
    <t>City of Mesquite Rodeo City TIRZ #1</t>
  </si>
  <si>
    <t>City of Mesquite Skyline TIRZ #7</t>
  </si>
  <si>
    <t>City of Mesquite Town East Skyline TIRZ #9</t>
  </si>
  <si>
    <t>City of Mesquite Towne Centre TIRZ #2</t>
  </si>
  <si>
    <t>City of Richardson TIRZ #1 (Centennial Park)</t>
  </si>
  <si>
    <t>City of Richardson TIRZ #2</t>
  </si>
  <si>
    <t>City of Richardson TIRZ #3</t>
  </si>
  <si>
    <t>City of Rowlett TIRZ #2</t>
  </si>
  <si>
    <t>City of Rowlett TIRZ #3</t>
  </si>
  <si>
    <t>City of Sachse TIRZ #1</t>
  </si>
  <si>
    <t>City of Sunnyvale TIRZ #1</t>
  </si>
  <si>
    <t>City of Corinth TIRZ #2</t>
  </si>
  <si>
    <t>City of Lewisville TIRZ #4</t>
  </si>
  <si>
    <t>City of Northlake TIRZ #4</t>
  </si>
  <si>
    <t>City of The Colony TIRZ #2</t>
  </si>
  <si>
    <t>Denton County</t>
  </si>
  <si>
    <t>Pilot Point Yarbrough Farms TIRZ #1</t>
  </si>
  <si>
    <t>City of Argyle TIRZ #1</t>
  </si>
  <si>
    <t>City of Aubrey TIRZ #1</t>
  </si>
  <si>
    <t>City of Carrollton TIRZ #1</t>
  </si>
  <si>
    <t>City of Denton Downtown TIRZ #1</t>
  </si>
  <si>
    <t>City of Denton TIRZ #2 (Westpark)</t>
  </si>
  <si>
    <t>City of Flower Mound TIRZ #1</t>
  </si>
  <si>
    <t>City of Lewisville TIRZ #1 (Old Town)</t>
  </si>
  <si>
    <t>City of Lewisville TIRZ #2</t>
  </si>
  <si>
    <t>City of Little Elm TIRZ #3</t>
  </si>
  <si>
    <t>City of Little Elm TIRZ #4</t>
  </si>
  <si>
    <t>City of Little Elm TIRZ #5</t>
  </si>
  <si>
    <t>City of Little Elm TIRZ #6</t>
  </si>
  <si>
    <t>City of Northlake TIRZ #1</t>
  </si>
  <si>
    <t>City of Northlake TIRZ #2</t>
  </si>
  <si>
    <t>City of Northlake TIRZ #3</t>
  </si>
  <si>
    <t>City of The Colony TIRZ #1</t>
  </si>
  <si>
    <t>Ector County</t>
  </si>
  <si>
    <t>City of Odessa TIRZ #1</t>
  </si>
  <si>
    <t>City of El Paso TIRZ #11</t>
  </si>
  <si>
    <t>City of El Paso TIRZ #8</t>
  </si>
  <si>
    <t>El Paso County</t>
  </si>
  <si>
    <t>City of El Paso TIRZ #10</t>
  </si>
  <si>
    <t>City of El Paso TIRZ #12</t>
  </si>
  <si>
    <t>City of El Paso TIRZ #5</t>
  </si>
  <si>
    <t>City of El Paso TIRZ #6</t>
  </si>
  <si>
    <t>City of El Paso TIRZ #7</t>
  </si>
  <si>
    <t>City of El Paso TIRZ #9</t>
  </si>
  <si>
    <t>Ellis County</t>
  </si>
  <si>
    <t>City of Ennis TIRZ #1</t>
  </si>
  <si>
    <t>City of Ennis TIRZ #2</t>
  </si>
  <si>
    <t>City of Midlothian TIRZ #1</t>
  </si>
  <si>
    <t>City of Midlothian TIRZ #2</t>
  </si>
  <si>
    <t>City of Waxahachie TIRZ #1</t>
  </si>
  <si>
    <t>Fort Bend County</t>
  </si>
  <si>
    <t>City of Missouri City Fifth Street TIRZ #1</t>
  </si>
  <si>
    <t>City of Missouri City TIRZ #2</t>
  </si>
  <si>
    <t>City of Missouri City TIRZ #3</t>
  </si>
  <si>
    <t>City of Sugar Land TIRZ  #4</t>
  </si>
  <si>
    <t>City of Sugar Land TIRZ #1</t>
  </si>
  <si>
    <t>City of Sugar Land TIRZ #3</t>
  </si>
  <si>
    <t>Galveston County</t>
  </si>
  <si>
    <t>City of Galveston TIRZ #11 (Palisade Palms)</t>
  </si>
  <si>
    <t>City of Galveston TIRZ #12 (North Broadway Gateway)</t>
  </si>
  <si>
    <t>City of Galveston TIRZ #13 (Beachtown)</t>
  </si>
  <si>
    <t>City of Galveston TIRZ #14 (Scholes International Airport/Evia)</t>
  </si>
  <si>
    <t>League City TIRZ #2</t>
  </si>
  <si>
    <t>League City TIRZ #3</t>
  </si>
  <si>
    <t>League City TIRZ #4</t>
  </si>
  <si>
    <t>Texas City TIRZ #1 (Lago Mar)</t>
  </si>
  <si>
    <t>Grayson County</t>
  </si>
  <si>
    <t>City of Denison TIRZ #1</t>
  </si>
  <si>
    <t>City of Denison TIRZ #2</t>
  </si>
  <si>
    <t>City of Denison TIRZ #3</t>
  </si>
  <si>
    <t>City of Pottsboro TIRZ #1</t>
  </si>
  <si>
    <t>City of Sherman Crossroads TIRZ #5</t>
  </si>
  <si>
    <t>City of Sherman Downtown TIRZ #2</t>
  </si>
  <si>
    <t>City of Sherman Landing TIRZ #6</t>
  </si>
  <si>
    <t>City of Sherman TIRZ #1 (Town Center)</t>
  </si>
  <si>
    <t>City of Sherman TIRZ #3 (Woodmont)</t>
  </si>
  <si>
    <t>City of Sherman TIRZ #7 (Legacy Village)</t>
  </si>
  <si>
    <t>Gregg County</t>
  </si>
  <si>
    <t>City of Kilgore TIRZ #1</t>
  </si>
  <si>
    <t>Guadalupe County</t>
  </si>
  <si>
    <t>City of Schertz TIRZ #2</t>
  </si>
  <si>
    <t>Hale County</t>
  </si>
  <si>
    <t>City of Plainview Historic Downtown  TIRZ #1</t>
  </si>
  <si>
    <t>Harris County</t>
  </si>
  <si>
    <t>City of Baytown TIRZ #1</t>
  </si>
  <si>
    <t>City of Cleveland TIRZ #1</t>
  </si>
  <si>
    <t>City of Houston TIRZ #1 (Lamar Terrace/St. George Place)</t>
  </si>
  <si>
    <t>City of Houston TIRZ #10 (Lake Houston)</t>
  </si>
  <si>
    <t>City of Houston TIRZ #11</t>
  </si>
  <si>
    <t>City of Houston TIRZ #12 (City Park)</t>
  </si>
  <si>
    <t>City of Houston TIRZ #13 (Old Sixth Street)</t>
  </si>
  <si>
    <t>City of Houston TIRZ #14 (Fourth Ward)</t>
  </si>
  <si>
    <t>City of Houston TIRZ #15 (East Downtown)</t>
  </si>
  <si>
    <t>City of Houston TIRZ #16 (Uptown)</t>
  </si>
  <si>
    <t>City of Houston TIRZ #17 (Memorial City)</t>
  </si>
  <si>
    <t>City of Houston TIRZ #18 (Fifth Ward)</t>
  </si>
  <si>
    <t>City of Houston TIRZ #19 (Upper Kirby)</t>
  </si>
  <si>
    <t>City of Houston TIRZ #2 (Midtown)</t>
  </si>
  <si>
    <t>City of Houston TIRZ #20 (Southwest Houston)</t>
  </si>
  <si>
    <t>City of Houston TIRZ #21 (Hardy/Near Northside)</t>
  </si>
  <si>
    <t>City of Houston TIRZ #22 (Leland Woods)</t>
  </si>
  <si>
    <t>City of Houston TIRZ #23 (Harrisburg)</t>
  </si>
  <si>
    <t>City of Houston TIRZ #24 (Greater Houston)</t>
  </si>
  <si>
    <t>City of Houston TIRZ #25 (Hiram Clark/Ft. Bend Houston)</t>
  </si>
  <si>
    <t>City of Houston TIRZ #26 (Sunnyside)</t>
  </si>
  <si>
    <t>City of Houston TIRZ #27 (Montrose)</t>
  </si>
  <si>
    <t>City of Houston TIRZ #3 (Main Street/Market Street)</t>
  </si>
  <si>
    <t>City of Houston TIRZ #4 (Village Enclave)</t>
  </si>
  <si>
    <t>City of Houston TIRZ #5 (Memorial Heights)</t>
  </si>
  <si>
    <t>City of Houston TIRZ #6 (Eastside)</t>
  </si>
  <si>
    <t>City of Houston TIRZ #7 (OST/Alameda)</t>
  </si>
  <si>
    <t>City of Houston TIRZ #8 (Gulfgate)</t>
  </si>
  <si>
    <t>City of Houston TIRZ #9 (South Post Oaks)</t>
  </si>
  <si>
    <t>City of Jersey Village TIRZ #2</t>
  </si>
  <si>
    <t>City of La Porte TIRZ #1</t>
  </si>
  <si>
    <t>City of Nassau Bay TIRZ #1</t>
  </si>
  <si>
    <t>Hays County</t>
  </si>
  <si>
    <t>City of Buda TIRZ #1</t>
  </si>
  <si>
    <t>City of Dripping Springs Southwest TIRZ #2</t>
  </si>
  <si>
    <t>City of Dripping Springs Town Center TIRZ #1</t>
  </si>
  <si>
    <t>City of Kyle TIRZ #1</t>
  </si>
  <si>
    <t>City of Kyle TIRZ #2</t>
  </si>
  <si>
    <t>Henderson County</t>
  </si>
  <si>
    <t>City of Chandler TIRZ #1</t>
  </si>
  <si>
    <t>City of La Villa TIRZ #1</t>
  </si>
  <si>
    <t>Hidalgo County</t>
  </si>
  <si>
    <t>City of Alamo TIRZ #1</t>
  </si>
  <si>
    <t>City of Alton TIRZ #1</t>
  </si>
  <si>
    <t>City of Donna TIRZ #1</t>
  </si>
  <si>
    <t>City of Donna TIRZ #2</t>
  </si>
  <si>
    <t>City of Edinburg TIRZ #1 - The Shoppes</t>
  </si>
  <si>
    <t>City of Edinburg TIRZ #3 (La Sienna Development)</t>
  </si>
  <si>
    <t>City of Edinburg TIRZ #4 (Arena Development)</t>
  </si>
  <si>
    <t>City of Hidalgo TIRZ #1</t>
  </si>
  <si>
    <t>City of McAllen TIRZ #1</t>
  </si>
  <si>
    <t>City of McAllen TIRZ #2A</t>
  </si>
  <si>
    <t>City of Mercedes TIRZ #1</t>
  </si>
  <si>
    <t>City of Mission TIRZ #1</t>
  </si>
  <si>
    <t>City of Palmview TIRZ #1</t>
  </si>
  <si>
    <t>City of Penitas TIRZ #1</t>
  </si>
  <si>
    <t>City of Pharr TIRZ #1</t>
  </si>
  <si>
    <t>City of Pharr TIRZ #2</t>
  </si>
  <si>
    <t>Hockley County</t>
  </si>
  <si>
    <t>City of Levelland TIRZ #1</t>
  </si>
  <si>
    <t>City of Levelland TIRZ #2 (Industrial Rail Park)</t>
  </si>
  <si>
    <t>Hopkins County</t>
  </si>
  <si>
    <t>City of Sulphur Springs TIRZ #1</t>
  </si>
  <si>
    <t>Hunt County</t>
  </si>
  <si>
    <t>City of Greenville TIRZ #1</t>
  </si>
  <si>
    <t>Hutchinson County</t>
  </si>
  <si>
    <t>City of Borger Central Corridor TIRZ #1</t>
  </si>
  <si>
    <t>Johnson County</t>
  </si>
  <si>
    <t>City of Burleson TIRZ #2</t>
  </si>
  <si>
    <t>City of Burleson TIRZ #3</t>
  </si>
  <si>
    <t>City of Cleburne TIRZ #1</t>
  </si>
  <si>
    <t>City of Cleburne TIRZ #2</t>
  </si>
  <si>
    <t>City of Cleburne TIRZ #3</t>
  </si>
  <si>
    <t>City of Joshua TIRZ #1J</t>
  </si>
  <si>
    <t>Karnes County</t>
  </si>
  <si>
    <t>City of Kenedy TIRZ #2</t>
  </si>
  <si>
    <t>Kaufman County</t>
  </si>
  <si>
    <t>City of Forney TIRZ #1</t>
  </si>
  <si>
    <t>City of Kaufman TIRZ #1</t>
  </si>
  <si>
    <t>City of Terrell TIRZ #1</t>
  </si>
  <si>
    <t>Kerr County</t>
  </si>
  <si>
    <t>City of Kerrville TIRZ #1</t>
  </si>
  <si>
    <t>Liberty County</t>
  </si>
  <si>
    <t>City of Dayton TIRZ #1</t>
  </si>
  <si>
    <t>Lubbock County</t>
  </si>
  <si>
    <t>City of Lubbock Business Park TIRZ</t>
  </si>
  <si>
    <t>City of Lubbock Central Business District TIRZ</t>
  </si>
  <si>
    <t>City of Lubbock North Overton TIRZ</t>
  </si>
  <si>
    <t>City of Wolfforth TIRZ #1</t>
  </si>
  <si>
    <t>Matagorda County</t>
  </si>
  <si>
    <t>Bay City TIRZ #1</t>
  </si>
  <si>
    <t>Bay City TIRZ #2</t>
  </si>
  <si>
    <t>Bay City TIRZ #3</t>
  </si>
  <si>
    <t>McLennan County</t>
  </si>
  <si>
    <t>City of Lorena TIRZ #1 East</t>
  </si>
  <si>
    <t>City of Waco TIRZ #1</t>
  </si>
  <si>
    <t>City of Waco TIRZ #2</t>
  </si>
  <si>
    <t>City of Waco TIRZ #3</t>
  </si>
  <si>
    <t>Medina County</t>
  </si>
  <si>
    <t>City of Devine TIRZ #1</t>
  </si>
  <si>
    <t>Montgomery County</t>
  </si>
  <si>
    <t>City of Conroe TIRZ #2 (West Fork)</t>
  </si>
  <si>
    <t>City of Conroe TIRZ #3</t>
  </si>
  <si>
    <t>City of Oak Ridge North TIRZ #1</t>
  </si>
  <si>
    <t>City of Willis Reinvestment Zone #1</t>
  </si>
  <si>
    <t>City of Corsicana TIRZ #2</t>
  </si>
  <si>
    <t>Navarro County</t>
  </si>
  <si>
    <t>City of Corsicana TIRZ #1</t>
  </si>
  <si>
    <t>Nueces County</t>
  </si>
  <si>
    <t>City of Corpus Christi TIRZ #2</t>
  </si>
  <si>
    <t>City of Corpus Christi TIRZ #3</t>
  </si>
  <si>
    <t>City of Ingleside TIRZ #1</t>
  </si>
  <si>
    <t>City of Robstown TIRZ #2</t>
  </si>
  <si>
    <t>Palo Pinto County</t>
  </si>
  <si>
    <t>City of Mineral Wells TIRZ #2</t>
  </si>
  <si>
    <t>Parker County</t>
  </si>
  <si>
    <t>City of Weatherford TIRZ #1 (IH20 Corridor)</t>
  </si>
  <si>
    <t>City of Weatherford TIRZ #2</t>
  </si>
  <si>
    <t>City of Willow Park TIRZ #1</t>
  </si>
  <si>
    <t>Potter County</t>
  </si>
  <si>
    <t>City of Amarillo TIRZ #1</t>
  </si>
  <si>
    <t>City of Amarillo East Gateway TIRZ #2</t>
  </si>
  <si>
    <t>Rockwall County</t>
  </si>
  <si>
    <t>City of Rockwall TIRZ #1</t>
  </si>
  <si>
    <t>Scurry County</t>
  </si>
  <si>
    <t>Shelby County</t>
  </si>
  <si>
    <t>City of Center TIRZ #1</t>
  </si>
  <si>
    <t>Smith County</t>
  </si>
  <si>
    <t>City of Lindale TIRZ #2</t>
  </si>
  <si>
    <t>City of Lindale TIRZ #3</t>
  </si>
  <si>
    <t>City of Tyler TIRZ #1</t>
  </si>
  <si>
    <t>City of Tyler TIRZ #2</t>
  </si>
  <si>
    <t>City of Tyler TIRZ #3</t>
  </si>
  <si>
    <t>City of Tyler TIRZ #4</t>
  </si>
  <si>
    <t>Starr County</t>
  </si>
  <si>
    <t>City of Roma TIRZ #1</t>
  </si>
  <si>
    <t>Tarrant County</t>
  </si>
  <si>
    <t>City of Arlington Downtown TIRZ #1</t>
  </si>
  <si>
    <t>City of Arlington Entertainment District TIRZ #5</t>
  </si>
  <si>
    <t>City of Arlington Highlands TIRZ #4</t>
  </si>
  <si>
    <t>City of Arlington Viridian TIRZ #6</t>
  </si>
  <si>
    <t>City of Azle TIRZ #1</t>
  </si>
  <si>
    <t>City of Colleyville TIRZ #1</t>
  </si>
  <si>
    <t>City of Crowley TIRZ #1</t>
  </si>
  <si>
    <t>City of Euless TIRZ #3</t>
  </si>
  <si>
    <t>City of Euless TIRZ #4</t>
  </si>
  <si>
    <t>City of Fort Worth East Berry Renaissance TIRZ #12</t>
  </si>
  <si>
    <t>City of Fort Worth Lancaster TIRZ #8</t>
  </si>
  <si>
    <t>City of Fort Worth Lone Star TIRZ #10</t>
  </si>
  <si>
    <t>City of Fort Worth North Tarrant Parkway TIRZ #7</t>
  </si>
  <si>
    <t>City of Fort Worth Southlake TIRZ #4</t>
  </si>
  <si>
    <t>City of Fort Worth TIRZ #15 (Stockyards/Northside)</t>
  </si>
  <si>
    <t>City of Fort Worth TIRZ #2</t>
  </si>
  <si>
    <t>City of Fort Worth TIRZ #3</t>
  </si>
  <si>
    <t>City of Fort Worth TIRZ #6 (Riverfront)</t>
  </si>
  <si>
    <t>City of Fort Worth Trinity Lakes TIRZ #14</t>
  </si>
  <si>
    <t>City of Fort Worth Trinity River Vision TIRZ #9</t>
  </si>
  <si>
    <t>City of Fort Worth Woodhaven TIRZ #13</t>
  </si>
  <si>
    <t>City of Haltom City TIRZ #1</t>
  </si>
  <si>
    <t>City of Keller TIRZ #1</t>
  </si>
  <si>
    <t>City of Kennedale TIRZ #1</t>
  </si>
  <si>
    <t>City of North Richland Hills TIRZ #1/1A</t>
  </si>
  <si>
    <t>City of North Richland Hills TIRZ #2</t>
  </si>
  <si>
    <t>City of North Richland Hills TIRZ #3</t>
  </si>
  <si>
    <t>City of Richland Hills TIRZ #1</t>
  </si>
  <si>
    <t>City of River Oaks Reinvestment Zone #1</t>
  </si>
  <si>
    <t>City of Southlake TIRZ #1</t>
  </si>
  <si>
    <t>City of Trophy Club TIRZ #1</t>
  </si>
  <si>
    <t>Taylor County</t>
  </si>
  <si>
    <t>City of Abilene TIRZ #2</t>
  </si>
  <si>
    <t>Terry County</t>
  </si>
  <si>
    <t>City of Brownfield TIRZ #1</t>
  </si>
  <si>
    <t>Tom Green County</t>
  </si>
  <si>
    <t>City of San Angelo TIRZ North</t>
  </si>
  <si>
    <t>City of San Angelo TIRZ South</t>
  </si>
  <si>
    <t>Travis County</t>
  </si>
  <si>
    <t>City of Austin  Waller Creek Tunnel TIRZ #17</t>
  </si>
  <si>
    <t>City of Austin Downtown/CSC TIRZ #15</t>
  </si>
  <si>
    <t>City of Austin Mueller TIRZ #16</t>
  </si>
  <si>
    <t>City of Austin Seaholm Redevelopment TIRZ #18</t>
  </si>
  <si>
    <t>City of Liberty Hill Butler Farms TIRZ #3</t>
  </si>
  <si>
    <t>City of Manor TIRZ #1</t>
  </si>
  <si>
    <t>City of Pflugerville TIRZ #1</t>
  </si>
  <si>
    <t>Washington County</t>
  </si>
  <si>
    <t>City of Brenham TIRZ #1</t>
  </si>
  <si>
    <t>Webb County</t>
  </si>
  <si>
    <t>City of Laredo TIRZ #1</t>
  </si>
  <si>
    <t>Wichita County</t>
  </si>
  <si>
    <t>City of Burkburnett TIRZ #1</t>
  </si>
  <si>
    <t>Williamson County</t>
  </si>
  <si>
    <t>City of Cedar Park TIRZ #1</t>
  </si>
  <si>
    <t>City of Georgetown Downtown TIRZ</t>
  </si>
  <si>
    <t>City of Georgetown Gateway TIRZ</t>
  </si>
  <si>
    <t>City of Georgetown Rivery Park &amp; Williams Drive TIRZ</t>
  </si>
  <si>
    <t>City of Georgetown South Georgetown TIRZ</t>
  </si>
  <si>
    <t>City of Hutto TIRZ #2</t>
  </si>
  <si>
    <t>City of Leander TIRZ #1</t>
  </si>
  <si>
    <t>City of Liberty Hill Summerlyn West TIRZ #2</t>
  </si>
  <si>
    <t>City of Taylor TIRZ #1</t>
  </si>
  <si>
    <t>Wise County</t>
  </si>
  <si>
    <t>City of Bridgeport TIRZ #1</t>
  </si>
  <si>
    <t>Bell County Grand Total</t>
  </si>
  <si>
    <t>Bee County Grand Total</t>
  </si>
  <si>
    <t>Bastrop County Grand Total</t>
  </si>
  <si>
    <t>Austin County Grand Total</t>
  </si>
  <si>
    <t>Bexar County Grand Total</t>
  </si>
  <si>
    <t>Bowie County Grand Total</t>
  </si>
  <si>
    <t>Brazoria County Grand Total</t>
  </si>
  <si>
    <t>Brazos County Grand Total</t>
  </si>
  <si>
    <t>Collin County Grand Total</t>
  </si>
  <si>
    <t>Cameron County Grand Total</t>
  </si>
  <si>
    <t>Dallas County Grand Total</t>
  </si>
  <si>
    <t>Denton County Grand Total</t>
  </si>
  <si>
    <t>Ector County Grand Total</t>
  </si>
  <si>
    <t>El Paso County Grand Total</t>
  </si>
  <si>
    <t>Not Reported</t>
  </si>
  <si>
    <t>Ellis County Grand Total</t>
  </si>
  <si>
    <t>Fort Bend County Grand Total</t>
  </si>
  <si>
    <t>Galveston County Grand Total</t>
  </si>
  <si>
    <t>Grayson County Grand Total</t>
  </si>
  <si>
    <t>Gregg County Grand Total</t>
  </si>
  <si>
    <t>Guadalupe County Grand Total</t>
  </si>
  <si>
    <t>Hale County Grand Total</t>
  </si>
  <si>
    <t>Harris County Grand Total</t>
  </si>
  <si>
    <t>Hays County Grand Total</t>
  </si>
  <si>
    <t>Henderson County Grand Total</t>
  </si>
  <si>
    <t>Hidalgo County Grand Total</t>
  </si>
  <si>
    <t>City of La Joya TIRZ #1</t>
  </si>
  <si>
    <t>Hockley County Grand Total</t>
  </si>
  <si>
    <t>Hopkins County Grand Total</t>
  </si>
  <si>
    <t>Hunt County Grand Total</t>
  </si>
  <si>
    <t>Johnson County Grand Total</t>
  </si>
  <si>
    <t>Hutchinson County Grand Total</t>
  </si>
  <si>
    <t>Karnes County Grand Total</t>
  </si>
  <si>
    <t>Kaufman County Grand Total</t>
  </si>
  <si>
    <t>Kerr County Grand Total</t>
  </si>
  <si>
    <t>Liberty County Grand Total</t>
  </si>
  <si>
    <t>Lubbock County Grand Total</t>
  </si>
  <si>
    <t>Matagorda County Grand Total</t>
  </si>
  <si>
    <t>McLennan County Grand Total</t>
  </si>
  <si>
    <t>Medina County Grand Total</t>
  </si>
  <si>
    <t>Montgomery County Grand Total</t>
  </si>
  <si>
    <t>Navarro County Grand Total</t>
  </si>
  <si>
    <t>Nueces County Grand Total</t>
  </si>
  <si>
    <t>Palo Pinto County Grand Total</t>
  </si>
  <si>
    <t>Parker County Grand Total</t>
  </si>
  <si>
    <t>Potter County Grand Total</t>
  </si>
  <si>
    <t>Rockwall County Grand Total</t>
  </si>
  <si>
    <t>City of Snyder TIRZ #1</t>
  </si>
  <si>
    <t>Scurry County Grand Total</t>
  </si>
  <si>
    <t>Shelby County Grand Total</t>
  </si>
  <si>
    <t>Smith County Grand Total</t>
  </si>
  <si>
    <t>Starr County Grand Total</t>
  </si>
  <si>
    <t>Tarrant County Grand Total</t>
  </si>
  <si>
    <t xml:space="preserve"> </t>
  </si>
  <si>
    <t>Taylor County Grand Total</t>
  </si>
  <si>
    <t>Terry County Grand Total</t>
  </si>
  <si>
    <t>Tom Green County Grand Total</t>
  </si>
  <si>
    <t>Travis County Grand Total</t>
  </si>
  <si>
    <t>Washington County Grand Total</t>
  </si>
  <si>
    <t>Webb County Grand Total</t>
  </si>
  <si>
    <t>Wichita County Grand Total</t>
  </si>
  <si>
    <t>Williamson County Grand Total</t>
  </si>
  <si>
    <t>Wise County Grand Total</t>
  </si>
  <si>
    <t>GRAND TOTAL OF ALL TIRZs</t>
  </si>
  <si>
    <t>TIRZ Name</t>
  </si>
  <si>
    <t>Fund Balance</t>
  </si>
  <si>
    <t>Bond Principal Due</t>
  </si>
  <si>
    <t>Bond Interest Due</t>
  </si>
  <si>
    <t>Captured Appraised Value</t>
  </si>
  <si>
    <t>Total Taxable Value</t>
  </si>
  <si>
    <t>Tax Increment Base</t>
  </si>
  <si>
    <t>Unit Name</t>
  </si>
  <si>
    <t>Total Revenues</t>
  </si>
  <si>
    <t>Total Expenditures</t>
  </si>
  <si>
    <t>City of Hutto TIRZ #1</t>
  </si>
  <si>
    <t>2019-2020 TIRZ Financials Combined by County Report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</si>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</sst>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;\(\$#,##0.00\)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2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 wrapText="1"/>
    </xf>
    <xf numFmtId="164" fontId="3" fillId="3" borderId="5" xfId="0" applyNumberFormat="1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7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3" fillId="3" borderId="8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2" fillId="5" borderId="16" xfId="0" applyFont="1" applyFill="1" applyBorder="1" applyAlignment="1" applyProtection="1">
      <alignment vertical="center" wrapText="1"/>
    </xf>
    <xf numFmtId="0" fontId="2" fillId="5" borderId="17" xfId="0" applyFont="1" applyFill="1" applyBorder="1" applyAlignment="1" applyProtection="1">
      <alignment vertical="center" wrapText="1"/>
    </xf>
    <xf numFmtId="0" fontId="3" fillId="6" borderId="13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 wrapText="1"/>
    </xf>
    <xf numFmtId="0" fontId="2" fillId="5" borderId="7" xfId="0" applyFont="1" applyFill="1" applyBorder="1" applyAlignment="1" applyProtection="1">
      <alignment vertical="center" wrapText="1"/>
    </xf>
    <xf numFmtId="0" fontId="3" fillId="4" borderId="12" xfId="0" applyFont="1" applyFill="1" applyBorder="1" applyAlignment="1" applyProtection="1">
      <alignment vertical="center" wrapText="1"/>
    </xf>
    <xf numFmtId="0" fontId="2" fillId="5" borderId="10" xfId="0" applyFont="1" applyFill="1" applyBorder="1" applyAlignment="1" applyProtection="1">
      <alignment vertical="center" wrapText="1"/>
    </xf>
    <xf numFmtId="0" fontId="2" fillId="5" borderId="19" xfId="0" applyFont="1" applyFill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vertical="center" wrapText="1"/>
    </xf>
    <xf numFmtId="0" fontId="2" fillId="5" borderId="21" xfId="0" applyFont="1" applyFill="1" applyBorder="1" applyAlignment="1" applyProtection="1">
      <alignment vertical="center" wrapText="1"/>
    </xf>
    <xf numFmtId="0" fontId="2" fillId="5" borderId="3" xfId="0" applyFont="1" applyFill="1" applyBorder="1" applyAlignment="1" applyProtection="1">
      <alignment vertical="center" wrapText="1"/>
    </xf>
    <xf numFmtId="0" fontId="3" fillId="4" borderId="13" xfId="0" applyFont="1" applyFill="1" applyBorder="1" applyAlignment="1" applyProtection="1">
      <alignment vertical="center" wrapText="1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3" fillId="4" borderId="5" xfId="0" applyFont="1" applyFill="1" applyBorder="1" applyAlignment="1" applyProtection="1">
      <alignment vertical="center" wrapText="1"/>
    </xf>
    <xf numFmtId="0" fontId="3" fillId="4" borderId="8" xfId="0" applyFont="1" applyFill="1" applyBorder="1" applyAlignment="1" applyProtection="1">
      <alignment vertical="center" wrapText="1"/>
    </xf>
    <xf numFmtId="0" fontId="2" fillId="4" borderId="8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  <xf numFmtId="0" fontId="2" fillId="6" borderId="8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3" fillId="6" borderId="17" xfId="0" applyFont="1" applyFill="1" applyBorder="1" applyAlignment="1" applyProtection="1">
      <alignment vertical="center" wrapText="1"/>
    </xf>
    <xf numFmtId="0" fontId="3" fillId="6" borderId="21" xfId="0" applyFont="1" applyFill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2" fillId="4" borderId="3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3" fillId="4" borderId="2" xfId="0" applyFont="1" applyFill="1" applyBorder="1" applyAlignment="1" applyProtection="1">
      <alignment vertical="center" wrapText="1"/>
    </xf>
    <xf numFmtId="0" fontId="2" fillId="7" borderId="4" xfId="0" applyFont="1" applyFill="1" applyBorder="1" applyAlignment="1" applyProtection="1">
      <alignment vertical="center" wrapText="1"/>
    </xf>
    <xf numFmtId="0" fontId="3" fillId="7" borderId="5" xfId="0" applyFont="1" applyFill="1" applyBorder="1" applyAlignment="1" applyProtection="1">
      <alignment vertical="center" wrapText="1"/>
    </xf>
    <xf numFmtId="0" fontId="3" fillId="7" borderId="13" xfId="0" applyFont="1" applyFill="1" applyBorder="1" applyAlignment="1" applyProtection="1">
      <alignment vertical="center" wrapText="1"/>
    </xf>
    <xf numFmtId="0" fontId="3" fillId="7" borderId="1" xfId="0" applyFont="1" applyFill="1" applyBorder="1" applyAlignment="1" applyProtection="1">
      <alignment vertical="center" wrapText="1"/>
    </xf>
    <xf numFmtId="0" fontId="2" fillId="8" borderId="7" xfId="0" applyFont="1" applyFill="1" applyBorder="1" applyAlignment="1" applyProtection="1">
      <alignment vertical="center" wrapText="1"/>
    </xf>
    <xf numFmtId="0" fontId="3" fillId="7" borderId="8" xfId="0" applyFont="1" applyFill="1" applyBorder="1" applyAlignment="1" applyProtection="1">
      <alignment vertical="center" wrapText="1"/>
    </xf>
    <xf numFmtId="0" fontId="2" fillId="9" borderId="4" xfId="0" applyFont="1" applyFill="1" applyBorder="1" applyAlignment="1" applyProtection="1">
      <alignment vertical="center" wrapText="1"/>
    </xf>
    <xf numFmtId="0" fontId="3" fillId="9" borderId="5" xfId="0" applyFont="1" applyFill="1" applyBorder="1" applyAlignment="1" applyProtection="1">
      <alignment vertical="center" wrapText="1"/>
    </xf>
    <xf numFmtId="0" fontId="3" fillId="9" borderId="13" xfId="0" applyFont="1" applyFill="1" applyBorder="1" applyAlignment="1" applyProtection="1">
      <alignment vertical="center" wrapText="1"/>
    </xf>
    <xf numFmtId="0" fontId="3" fillId="9" borderId="1" xfId="0" applyFont="1" applyFill="1" applyBorder="1" applyAlignment="1" applyProtection="1">
      <alignment vertical="center" wrapText="1"/>
    </xf>
    <xf numFmtId="0" fontId="2" fillId="10" borderId="7" xfId="0" applyFont="1" applyFill="1" applyBorder="1" applyAlignment="1" applyProtection="1">
      <alignment vertical="center" wrapText="1"/>
    </xf>
    <xf numFmtId="0" fontId="3" fillId="9" borderId="8" xfId="0" applyFont="1" applyFill="1" applyBorder="1" applyAlignment="1" applyProtection="1">
      <alignment vertical="center" wrapText="1"/>
    </xf>
    <xf numFmtId="0" fontId="3" fillId="4" borderId="21" xfId="0" applyFont="1" applyFill="1" applyBorder="1" applyAlignment="1" applyProtection="1">
      <alignment vertical="center" wrapText="1"/>
    </xf>
    <xf numFmtId="0" fontId="3" fillId="4" borderId="10" xfId="0" applyFont="1" applyFill="1" applyBorder="1" applyAlignment="1" applyProtection="1">
      <alignment vertical="center" wrapText="1"/>
    </xf>
    <xf numFmtId="0" fontId="3" fillId="9" borderId="21" xfId="0" applyFont="1" applyFill="1" applyBorder="1" applyAlignment="1" applyProtection="1">
      <alignment vertical="center" wrapText="1"/>
    </xf>
    <xf numFmtId="0" fontId="3" fillId="9" borderId="3" xfId="0" applyFont="1" applyFill="1" applyBorder="1" applyAlignment="1" applyProtection="1">
      <alignment vertical="center" wrapText="1"/>
    </xf>
    <xf numFmtId="0" fontId="3" fillId="9" borderId="10" xfId="0" applyFont="1" applyFill="1" applyBorder="1" applyAlignment="1" applyProtection="1">
      <alignment vertical="center" wrapText="1"/>
    </xf>
    <xf numFmtId="0" fontId="2" fillId="10" borderId="4" xfId="0" applyFont="1" applyFill="1" applyBorder="1" applyAlignment="1" applyProtection="1">
      <alignment vertical="center" wrapText="1"/>
    </xf>
    <xf numFmtId="0" fontId="2" fillId="9" borderId="3" xfId="0" applyFont="1" applyFill="1" applyBorder="1" applyAlignment="1" applyProtection="1">
      <alignment vertical="center" wrapText="1"/>
    </xf>
    <xf numFmtId="0" fontId="2" fillId="10" borderId="19" xfId="0" applyFont="1" applyFill="1" applyBorder="1" applyAlignment="1" applyProtection="1">
      <alignment vertical="center" wrapText="1"/>
    </xf>
    <xf numFmtId="0" fontId="3" fillId="9" borderId="2" xfId="0" applyFont="1" applyFill="1" applyBorder="1" applyAlignment="1" applyProtection="1">
      <alignment vertical="center" wrapText="1"/>
    </xf>
    <xf numFmtId="0" fontId="6" fillId="10" borderId="24" xfId="0" applyFont="1" applyFill="1" applyBorder="1" applyAlignment="1">
      <alignment wrapText="1"/>
    </xf>
    <xf numFmtId="0" fontId="0" fillId="10" borderId="25" xfId="0" applyFill="1" applyBorder="1"/>
    <xf numFmtId="0" fontId="3" fillId="3" borderId="12" xfId="0" applyFont="1" applyFill="1" applyBorder="1" applyAlignment="1" applyProtection="1">
      <alignment vertical="center" wrapText="1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3" borderId="5" xfId="0" applyNumberFormat="1" applyFont="1" applyFill="1" applyBorder="1" applyAlignment="1" applyProtection="1">
      <alignment horizontal="center" vertical="center" wrapText="1"/>
    </xf>
    <xf numFmtId="165" fontId="2" fillId="3" borderId="6" xfId="0" applyNumberFormat="1" applyFont="1" applyFill="1" applyBorder="1" applyAlignment="1" applyProtection="1">
      <alignment horizontal="center" vertical="center" wrapText="1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165" fontId="2" fillId="3" borderId="2" xfId="0" applyNumberFormat="1" applyFont="1" applyFill="1" applyBorder="1" applyAlignment="1" applyProtection="1">
      <alignment horizontal="center" vertical="center" wrapText="1"/>
    </xf>
    <xf numFmtId="165" fontId="2" fillId="5" borderId="17" xfId="0" applyNumberFormat="1" applyFont="1" applyFill="1" applyBorder="1" applyAlignment="1" applyProtection="1">
      <alignment horizontal="center" vertical="center" wrapText="1"/>
    </xf>
    <xf numFmtId="165" fontId="2" fillId="5" borderId="18" xfId="0" applyNumberFormat="1" applyFont="1" applyFill="1" applyBorder="1" applyAlignment="1" applyProtection="1">
      <alignment horizontal="center" vertical="center" wrapText="1"/>
    </xf>
    <xf numFmtId="165" fontId="3" fillId="6" borderId="1" xfId="0" applyNumberFormat="1" applyFont="1" applyFill="1" applyBorder="1" applyAlignment="1" applyProtection="1">
      <alignment horizontal="center" vertical="center" wrapText="1"/>
    </xf>
    <xf numFmtId="165" fontId="3" fillId="6" borderId="14" xfId="0" applyNumberFormat="1" applyFont="1" applyFill="1" applyBorder="1" applyAlignment="1" applyProtection="1">
      <alignment horizontal="center" vertical="center" wrapText="1"/>
    </xf>
    <xf numFmtId="165" fontId="2" fillId="5" borderId="2" xfId="0" applyNumberFormat="1" applyFont="1" applyFill="1" applyBorder="1" applyAlignment="1" applyProtection="1">
      <alignment horizontal="center" vertical="center" wrapText="1"/>
    </xf>
    <xf numFmtId="165" fontId="2" fillId="5" borderId="20" xfId="0" applyNumberFormat="1" applyFont="1" applyFill="1" applyBorder="1" applyAlignment="1" applyProtection="1">
      <alignment horizontal="center" vertical="center" wrapText="1"/>
    </xf>
    <xf numFmtId="165" fontId="3" fillId="4" borderId="14" xfId="0" applyNumberFormat="1" applyFont="1" applyFill="1" applyBorder="1" applyAlignment="1" applyProtection="1">
      <alignment horizontal="center" vertical="center" wrapText="1"/>
    </xf>
    <xf numFmtId="165" fontId="2" fillId="3" borderId="8" xfId="0" applyNumberFormat="1" applyFont="1" applyFill="1" applyBorder="1" applyAlignment="1" applyProtection="1">
      <alignment horizontal="center" vertical="center" wrapText="1"/>
    </xf>
    <xf numFmtId="165" fontId="2" fillId="3" borderId="9" xfId="0" applyNumberFormat="1" applyFont="1" applyFill="1" applyBorder="1" applyAlignment="1" applyProtection="1">
      <alignment horizontal="center" vertical="center" wrapText="1"/>
    </xf>
    <xf numFmtId="165" fontId="2" fillId="5" borderId="3" xfId="0" applyNumberFormat="1" applyFont="1" applyFill="1" applyBorder="1" applyAlignment="1" applyProtection="1">
      <alignment horizontal="center" vertical="center" wrapText="1"/>
    </xf>
    <xf numFmtId="165" fontId="2" fillId="5" borderId="22" xfId="0" applyNumberFormat="1" applyFont="1" applyFill="1" applyBorder="1" applyAlignment="1" applyProtection="1">
      <alignment horizontal="center" vertical="center" wrapText="1"/>
    </xf>
    <xf numFmtId="165" fontId="4" fillId="5" borderId="1" xfId="0" applyNumberFormat="1" applyFont="1" applyFill="1" applyBorder="1" applyAlignment="1">
      <alignment horizontal="center" wrapText="1"/>
    </xf>
    <xf numFmtId="165" fontId="2" fillId="5" borderId="10" xfId="0" applyNumberFormat="1" applyFont="1" applyFill="1" applyBorder="1" applyAlignment="1" applyProtection="1">
      <alignment horizontal="center" vertical="center" wrapText="1"/>
    </xf>
    <xf numFmtId="165" fontId="2" fillId="5" borderId="11" xfId="0" applyNumberFormat="1" applyFont="1" applyFill="1" applyBorder="1" applyAlignment="1" applyProtection="1">
      <alignment horizontal="center" vertical="center" wrapText="1"/>
    </xf>
    <xf numFmtId="165" fontId="4" fillId="3" borderId="5" xfId="0" applyNumberFormat="1" applyFont="1" applyFill="1" applyBorder="1" applyAlignment="1">
      <alignment horizontal="center" wrapText="1"/>
    </xf>
    <xf numFmtId="165" fontId="3" fillId="4" borderId="5" xfId="0" applyNumberFormat="1" applyFont="1" applyFill="1" applyBorder="1" applyAlignment="1" applyProtection="1">
      <alignment horizontal="center" vertical="center" wrapText="1"/>
    </xf>
    <xf numFmtId="165" fontId="4" fillId="3" borderId="6" xfId="0" applyNumberFormat="1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4" fillId="3" borderId="14" xfId="0" applyNumberFormat="1" applyFont="1" applyFill="1" applyBorder="1" applyAlignment="1">
      <alignment horizontal="center" wrapText="1"/>
    </xf>
    <xf numFmtId="165" fontId="2" fillId="4" borderId="8" xfId="0" applyNumberFormat="1" applyFont="1" applyFill="1" applyBorder="1" applyAlignment="1" applyProtection="1">
      <alignment horizontal="center" vertical="center" wrapText="1"/>
    </xf>
    <xf numFmtId="165" fontId="3" fillId="6" borderId="5" xfId="0" applyNumberFormat="1" applyFont="1" applyFill="1" applyBorder="1" applyAlignment="1" applyProtection="1">
      <alignment horizontal="center" vertical="center" wrapText="1"/>
    </xf>
    <xf numFmtId="165" fontId="3" fillId="6" borderId="6" xfId="0" applyNumberFormat="1" applyFont="1" applyFill="1" applyBorder="1" applyAlignment="1" applyProtection="1">
      <alignment horizontal="center" vertical="center" wrapText="1"/>
    </xf>
    <xf numFmtId="165" fontId="3" fillId="6" borderId="3" xfId="0" applyNumberFormat="1" applyFont="1" applyFill="1" applyBorder="1" applyAlignment="1" applyProtection="1">
      <alignment horizontal="center" vertical="center" wrapText="1"/>
    </xf>
    <xf numFmtId="165" fontId="3" fillId="6" borderId="22" xfId="0" applyNumberFormat="1" applyFont="1" applyFill="1" applyBorder="1" applyAlignment="1" applyProtection="1">
      <alignment horizontal="center" vertical="center" wrapText="1"/>
    </xf>
    <xf numFmtId="165" fontId="2" fillId="6" borderId="8" xfId="0" applyNumberFormat="1" applyFont="1" applyFill="1" applyBorder="1" applyAlignment="1" applyProtection="1">
      <alignment horizontal="center" vertical="center" wrapText="1"/>
    </xf>
    <xf numFmtId="165" fontId="3" fillId="4" borderId="6" xfId="0" applyNumberFormat="1" applyFont="1" applyFill="1" applyBorder="1" applyAlignment="1" applyProtection="1">
      <alignment horizontal="center" vertical="center" wrapText="1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4" fillId="3" borderId="3" xfId="0" applyNumberFormat="1" applyFont="1" applyFill="1" applyBorder="1" applyAlignment="1">
      <alignment horizontal="center" wrapText="1"/>
    </xf>
    <xf numFmtId="165" fontId="3" fillId="4" borderId="22" xfId="0" applyNumberFormat="1" applyFont="1" applyFill="1" applyBorder="1" applyAlignment="1" applyProtection="1">
      <alignment horizontal="center" vertical="center" wrapText="1"/>
    </xf>
    <xf numFmtId="165" fontId="2" fillId="4" borderId="9" xfId="0" applyNumberFormat="1" applyFont="1" applyFill="1" applyBorder="1" applyAlignment="1" applyProtection="1">
      <alignment horizontal="center" vertical="center" wrapText="1"/>
    </xf>
    <xf numFmtId="165" fontId="4" fillId="5" borderId="14" xfId="0" applyNumberFormat="1" applyFont="1" applyFill="1" applyBorder="1" applyAlignment="1">
      <alignment horizontal="center" wrapText="1"/>
    </xf>
    <xf numFmtId="165" fontId="2" fillId="6" borderId="9" xfId="0" applyNumberFormat="1" applyFont="1" applyFill="1" applyBorder="1" applyAlignment="1" applyProtection="1">
      <alignment horizontal="center" vertical="center" wrapText="1"/>
    </xf>
    <xf numFmtId="165" fontId="3" fillId="6" borderId="17" xfId="0" applyNumberFormat="1" applyFont="1" applyFill="1" applyBorder="1" applyAlignment="1" applyProtection="1">
      <alignment horizontal="center" vertical="center" wrapText="1"/>
    </xf>
    <xf numFmtId="165" fontId="4" fillId="5" borderId="17" xfId="0" applyNumberFormat="1" applyFont="1" applyFill="1" applyBorder="1" applyAlignment="1">
      <alignment horizontal="center" wrapText="1"/>
    </xf>
    <xf numFmtId="165" fontId="3" fillId="6" borderId="18" xfId="0" applyNumberFormat="1" applyFont="1" applyFill="1" applyBorder="1" applyAlignment="1" applyProtection="1">
      <alignment horizontal="center" vertical="center" wrapText="1"/>
    </xf>
    <xf numFmtId="165" fontId="4" fillId="5" borderId="5" xfId="0" applyNumberFormat="1" applyFont="1" applyFill="1" applyBorder="1" applyAlignment="1">
      <alignment horizontal="center" wrapText="1"/>
    </xf>
    <xf numFmtId="165" fontId="4" fillId="5" borderId="6" xfId="0" applyNumberFormat="1" applyFont="1" applyFill="1" applyBorder="1" applyAlignment="1">
      <alignment horizontal="center" wrapText="1"/>
    </xf>
    <xf numFmtId="165" fontId="4" fillId="5" borderId="3" xfId="0" applyNumberFormat="1" applyFont="1" applyFill="1" applyBorder="1" applyAlignment="1">
      <alignment horizontal="center" wrapText="1"/>
    </xf>
    <xf numFmtId="165" fontId="2" fillId="5" borderId="8" xfId="0" applyNumberFormat="1" applyFont="1" applyFill="1" applyBorder="1" applyAlignment="1" applyProtection="1">
      <alignment horizontal="center" vertical="center" wrapText="1"/>
    </xf>
    <xf numFmtId="165" fontId="2" fillId="5" borderId="9" xfId="0" applyNumberFormat="1" applyFont="1" applyFill="1" applyBorder="1" applyAlignment="1" applyProtection="1">
      <alignment horizontal="center" vertical="center" wrapText="1"/>
    </xf>
    <xf numFmtId="165" fontId="2" fillId="4" borderId="12" xfId="0" applyNumberFormat="1" applyFont="1" applyFill="1" applyBorder="1" applyAlignment="1" applyProtection="1">
      <alignment horizontal="center" vertical="center" wrapText="1"/>
    </xf>
    <xf numFmtId="165" fontId="1" fillId="5" borderId="1" xfId="0" applyNumberFormat="1" applyFont="1" applyFill="1" applyBorder="1" applyAlignment="1">
      <alignment horizontal="center" wrapText="1"/>
    </xf>
    <xf numFmtId="165" fontId="1" fillId="5" borderId="14" xfId="0" applyNumberFormat="1" applyFont="1" applyFill="1" applyBorder="1" applyAlignment="1">
      <alignment horizontal="center" wrapText="1"/>
    </xf>
    <xf numFmtId="165" fontId="3" fillId="6" borderId="23" xfId="0" applyNumberFormat="1" applyFont="1" applyFill="1" applyBorder="1" applyAlignment="1" applyProtection="1">
      <alignment horizontal="center" vertical="center" wrapText="1"/>
    </xf>
    <xf numFmtId="165" fontId="2" fillId="4" borderId="2" xfId="0" applyNumberFormat="1" applyFont="1" applyFill="1" applyBorder="1" applyAlignment="1" applyProtection="1">
      <alignment horizontal="center" vertical="center" wrapText="1"/>
    </xf>
    <xf numFmtId="165" fontId="3" fillId="7" borderId="5" xfId="0" applyNumberFormat="1" applyFont="1" applyFill="1" applyBorder="1" applyAlignment="1" applyProtection="1">
      <alignment horizontal="center" vertical="center" wrapText="1"/>
    </xf>
    <xf numFmtId="165" fontId="3" fillId="7" borderId="6" xfId="0" applyNumberFormat="1" applyFont="1" applyFill="1" applyBorder="1" applyAlignment="1" applyProtection="1">
      <alignment horizontal="center" vertical="center" wrapText="1"/>
    </xf>
    <xf numFmtId="165" fontId="3" fillId="7" borderId="1" xfId="0" applyNumberFormat="1" applyFont="1" applyFill="1" applyBorder="1" applyAlignment="1" applyProtection="1">
      <alignment horizontal="center" vertical="center" wrapText="1"/>
    </xf>
    <xf numFmtId="165" fontId="3" fillId="7" borderId="14" xfId="0" applyNumberFormat="1" applyFont="1" applyFill="1" applyBorder="1" applyAlignment="1" applyProtection="1">
      <alignment horizontal="center" vertical="center" wrapText="1"/>
    </xf>
    <xf numFmtId="165" fontId="2" fillId="7" borderId="8" xfId="0" applyNumberFormat="1" applyFont="1" applyFill="1" applyBorder="1" applyAlignment="1" applyProtection="1">
      <alignment horizontal="center" vertical="center" wrapText="1"/>
    </xf>
    <xf numFmtId="165" fontId="3" fillId="4" borderId="2" xfId="0" applyNumberFormat="1" applyFont="1" applyFill="1" applyBorder="1" applyAlignment="1" applyProtection="1">
      <alignment horizontal="center" vertical="center" wrapText="1"/>
    </xf>
    <xf numFmtId="165" fontId="3" fillId="9" borderId="5" xfId="0" applyNumberFormat="1" applyFont="1" applyFill="1" applyBorder="1" applyAlignment="1" applyProtection="1">
      <alignment horizontal="center" vertical="center" wrapText="1"/>
    </xf>
    <xf numFmtId="165" fontId="4" fillId="10" borderId="5" xfId="0" applyNumberFormat="1" applyFont="1" applyFill="1" applyBorder="1" applyAlignment="1">
      <alignment horizontal="center" wrapText="1"/>
    </xf>
    <xf numFmtId="165" fontId="3" fillId="9" borderId="6" xfId="0" applyNumberFormat="1" applyFont="1" applyFill="1" applyBorder="1" applyAlignment="1" applyProtection="1">
      <alignment horizontal="center" vertical="center" wrapText="1"/>
    </xf>
    <xf numFmtId="165" fontId="3" fillId="9" borderId="1" xfId="0" applyNumberFormat="1" applyFont="1" applyFill="1" applyBorder="1" applyAlignment="1" applyProtection="1">
      <alignment horizontal="center" vertical="center" wrapText="1"/>
    </xf>
    <xf numFmtId="165" fontId="4" fillId="10" borderId="1" xfId="0" applyNumberFormat="1" applyFont="1" applyFill="1" applyBorder="1" applyAlignment="1">
      <alignment horizontal="center" wrapText="1"/>
    </xf>
    <xf numFmtId="165" fontId="3" fillId="9" borderId="14" xfId="0" applyNumberFormat="1" applyFont="1" applyFill="1" applyBorder="1" applyAlignment="1" applyProtection="1">
      <alignment horizontal="center" vertical="center" wrapText="1"/>
    </xf>
    <xf numFmtId="165" fontId="2" fillId="4" borderId="10" xfId="0" applyNumberFormat="1" applyFont="1" applyFill="1" applyBorder="1" applyAlignment="1" applyProtection="1">
      <alignment horizontal="center" vertical="center" wrapText="1"/>
    </xf>
    <xf numFmtId="165" fontId="2" fillId="4" borderId="11" xfId="0" applyNumberFormat="1" applyFont="1" applyFill="1" applyBorder="1" applyAlignment="1" applyProtection="1">
      <alignment horizontal="center" vertical="center" wrapText="1"/>
    </xf>
    <xf numFmtId="165" fontId="3" fillId="9" borderId="3" xfId="0" applyNumberFormat="1" applyFont="1" applyFill="1" applyBorder="1" applyAlignment="1" applyProtection="1">
      <alignment horizontal="center" vertical="center" wrapText="1"/>
    </xf>
    <xf numFmtId="165" fontId="3" fillId="9" borderId="22" xfId="0" applyNumberFormat="1" applyFont="1" applyFill="1" applyBorder="1" applyAlignment="1" applyProtection="1">
      <alignment horizontal="center" vertical="center" wrapText="1"/>
    </xf>
    <xf numFmtId="165" fontId="3" fillId="9" borderId="10" xfId="0" applyNumberFormat="1" applyFont="1" applyFill="1" applyBorder="1" applyAlignment="1" applyProtection="1">
      <alignment horizontal="center" vertical="center" wrapText="1"/>
    </xf>
    <xf numFmtId="165" fontId="3" fillId="9" borderId="11" xfId="0" applyNumberFormat="1" applyFont="1" applyFill="1" applyBorder="1" applyAlignment="1" applyProtection="1">
      <alignment horizontal="center" vertical="center" wrapText="1"/>
    </xf>
    <xf numFmtId="165" fontId="4" fillId="10" borderId="14" xfId="0" applyNumberFormat="1" applyFont="1" applyFill="1" applyBorder="1" applyAlignment="1">
      <alignment horizontal="center" wrapText="1"/>
    </xf>
    <xf numFmtId="165" fontId="2" fillId="9" borderId="10" xfId="0" applyNumberFormat="1" applyFont="1" applyFill="1" applyBorder="1" applyAlignment="1" applyProtection="1">
      <alignment horizontal="center" vertical="center" wrapText="1"/>
    </xf>
    <xf numFmtId="165" fontId="2" fillId="9" borderId="11" xfId="0" applyNumberFormat="1" applyFont="1" applyFill="1" applyBorder="1" applyAlignment="1" applyProtection="1">
      <alignment horizontal="center" vertical="center" wrapText="1"/>
    </xf>
    <xf numFmtId="165" fontId="2" fillId="9" borderId="8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</xf>
    <xf numFmtId="165" fontId="4" fillId="10" borderId="3" xfId="0" applyNumberFormat="1" applyFont="1" applyFill="1" applyBorder="1" applyAlignment="1">
      <alignment horizontal="center" wrapText="1"/>
    </xf>
    <xf numFmtId="165" fontId="4" fillId="10" borderId="6" xfId="0" applyNumberFormat="1" applyFont="1" applyFill="1" applyBorder="1" applyAlignment="1">
      <alignment horizontal="center" wrapText="1"/>
    </xf>
    <xf numFmtId="165" fontId="4" fillId="10" borderId="22" xfId="0" applyNumberFormat="1" applyFont="1" applyFill="1" applyBorder="1" applyAlignment="1">
      <alignment horizontal="center" wrapText="1"/>
    </xf>
    <xf numFmtId="165" fontId="4" fillId="3" borderId="22" xfId="0" applyNumberFormat="1" applyFont="1" applyFill="1" applyBorder="1" applyAlignment="1">
      <alignment horizontal="center" wrapText="1"/>
    </xf>
    <xf numFmtId="165" fontId="2" fillId="9" borderId="2" xfId="0" applyNumberFormat="1" applyFont="1" applyFill="1" applyBorder="1" applyAlignment="1" applyProtection="1">
      <alignment horizontal="center" vertical="center" wrapText="1"/>
    </xf>
    <xf numFmtId="165" fontId="4" fillId="3" borderId="12" xfId="0" applyNumberFormat="1" applyFont="1" applyFill="1" applyBorder="1" applyAlignment="1">
      <alignment horizontal="center" wrapText="1"/>
    </xf>
    <xf numFmtId="165" fontId="3" fillId="3" borderId="12" xfId="0" applyNumberFormat="1" applyFont="1" applyFill="1" applyBorder="1" applyAlignment="1" applyProtection="1">
      <alignment horizontal="center" vertical="center" wrapText="1"/>
    </xf>
    <xf numFmtId="165" fontId="5" fillId="10" borderId="25" xfId="0" applyNumberFormat="1" applyFont="1" applyFill="1" applyBorder="1" applyAlignment="1">
      <alignment horizontal="center" wrapText="1"/>
    </xf>
    <xf numFmtId="165" fontId="5" fillId="10" borderId="26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ill="1" applyAlignment="1">
      <alignment horizontal="center"/>
    </xf>
    <xf numFmtId="1" fontId="3" fillId="0" borderId="15" xfId="0" applyNumberFormat="1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vertical="center" wrapText="1"/>
    </xf>
    <xf numFmtId="0" fontId="3" fillId="7" borderId="19" xfId="0" applyFont="1" applyFill="1" applyBorder="1" applyAlignment="1" applyProtection="1">
      <alignment vertical="center" wrapText="1"/>
    </xf>
    <xf numFmtId="49" fontId="7" fillId="0" borderId="27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6"/>
  <sheetViews>
    <sheetView tabSelected="1" zoomScale="75" zoomScaleNormal="75" workbookViewId="0">
      <selection sqref="A1:J1"/>
    </sheetView>
  </sheetViews>
  <sheetFormatPr defaultColWidth="0" defaultRowHeight="14.4" zeroHeight="1" x14ac:dyDescent="0.3"/>
  <cols>
    <col min="1" max="1" width="28.109375" customWidth="1"/>
    <col min="2" max="2" width="45.44140625" customWidth="1"/>
    <col min="3" max="3" width="24.44140625" style="146" customWidth="1"/>
    <col min="4" max="4" width="24.109375" style="146" customWidth="1"/>
    <col min="5" max="5" width="27.109375" style="146" customWidth="1"/>
    <col min="6" max="6" width="17" style="146" bestFit="1" customWidth="1"/>
    <col min="7" max="7" width="15.6640625" style="146" bestFit="1" customWidth="1"/>
    <col min="8" max="8" width="20.109375" style="146" customWidth="1"/>
    <col min="9" max="9" width="23" style="146" bestFit="1" customWidth="1"/>
    <col min="10" max="10" width="19.77734375" style="146" customWidth="1"/>
    <col min="11" max="11" width="0" style="22" hidden="1"/>
    <col min="12" max="16384" width="8.77734375" hidden="1"/>
  </cols>
  <sheetData>
    <row r="1" spans="1:11" ht="27" customHeight="1" x14ac:dyDescent="0.4">
      <c r="A1" s="152" t="s">
        <v>495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28.2" thickBot="1" x14ac:dyDescent="0.35">
      <c r="A2" s="1" t="s">
        <v>491</v>
      </c>
      <c r="B2" s="1" t="s">
        <v>484</v>
      </c>
      <c r="C2" s="64" t="s">
        <v>485</v>
      </c>
      <c r="D2" s="64" t="s">
        <v>492</v>
      </c>
      <c r="E2" s="64" t="s">
        <v>493</v>
      </c>
      <c r="F2" s="64" t="s">
        <v>486</v>
      </c>
      <c r="G2" s="64" t="s">
        <v>487</v>
      </c>
      <c r="H2" s="64" t="s">
        <v>490</v>
      </c>
      <c r="I2" s="64" t="s">
        <v>488</v>
      </c>
      <c r="J2" s="64" t="s">
        <v>489</v>
      </c>
    </row>
    <row r="3" spans="1:11" x14ac:dyDescent="0.3">
      <c r="A3" s="2" t="s">
        <v>0</v>
      </c>
      <c r="B3" s="3"/>
      <c r="C3" s="65"/>
      <c r="D3" s="65"/>
      <c r="E3" s="65"/>
      <c r="F3" s="65"/>
      <c r="G3" s="65"/>
      <c r="H3" s="65"/>
      <c r="I3" s="65"/>
      <c r="J3" s="66"/>
      <c r="K3" s="23"/>
    </row>
    <row r="4" spans="1:11" x14ac:dyDescent="0.3">
      <c r="A4" s="9"/>
      <c r="B4" s="9" t="s">
        <v>1</v>
      </c>
      <c r="C4" s="67">
        <v>5116</v>
      </c>
      <c r="D4" s="67">
        <v>108491</v>
      </c>
      <c r="E4" s="67">
        <v>105000</v>
      </c>
      <c r="F4" s="67">
        <v>0</v>
      </c>
      <c r="G4" s="67">
        <v>0</v>
      </c>
      <c r="H4" s="67">
        <v>1979350</v>
      </c>
      <c r="I4" s="67">
        <v>16733007</v>
      </c>
      <c r="J4" s="67">
        <v>18712357</v>
      </c>
      <c r="K4" s="147"/>
    </row>
    <row r="5" spans="1:11" ht="15" thickBot="1" x14ac:dyDescent="0.35">
      <c r="A5" s="7" t="s">
        <v>423</v>
      </c>
      <c r="B5" s="6"/>
      <c r="C5" s="68">
        <f>SUM(C4)</f>
        <v>5116</v>
      </c>
      <c r="D5" s="68">
        <f t="shared" ref="D5:J5" si="0">SUM(D4)</f>
        <v>108491</v>
      </c>
      <c r="E5" s="68">
        <f t="shared" si="0"/>
        <v>105000</v>
      </c>
      <c r="F5" s="68">
        <f t="shared" si="0"/>
        <v>0</v>
      </c>
      <c r="G5" s="68">
        <f t="shared" si="0"/>
        <v>0</v>
      </c>
      <c r="H5" s="68">
        <f t="shared" si="0"/>
        <v>1979350</v>
      </c>
      <c r="I5" s="68">
        <f t="shared" si="0"/>
        <v>16733007</v>
      </c>
      <c r="J5" s="68">
        <f t="shared" si="0"/>
        <v>18712357</v>
      </c>
      <c r="K5" s="148"/>
    </row>
    <row r="6" spans="1:11" x14ac:dyDescent="0.3">
      <c r="A6" s="10" t="s">
        <v>2</v>
      </c>
      <c r="B6" s="11"/>
      <c r="C6" s="69"/>
      <c r="D6" s="69"/>
      <c r="E6" s="69"/>
      <c r="F6" s="69"/>
      <c r="G6" s="69"/>
      <c r="H6" s="69"/>
      <c r="I6" s="69"/>
      <c r="J6" s="70"/>
      <c r="K6" s="148"/>
    </row>
    <row r="7" spans="1:11" x14ac:dyDescent="0.3">
      <c r="A7" s="12"/>
      <c r="B7" s="13" t="s">
        <v>3</v>
      </c>
      <c r="C7" s="71">
        <v>791932</v>
      </c>
      <c r="D7" s="71">
        <v>6099445</v>
      </c>
      <c r="E7" s="71">
        <v>1376906</v>
      </c>
      <c r="F7" s="71">
        <v>5610000</v>
      </c>
      <c r="G7" s="71">
        <v>3845463</v>
      </c>
      <c r="H7" s="71">
        <v>24668010</v>
      </c>
      <c r="I7" s="71">
        <v>42472645</v>
      </c>
      <c r="J7" s="72">
        <v>67143465</v>
      </c>
      <c r="K7" s="149"/>
    </row>
    <row r="8" spans="1:11" ht="15" thickBot="1" x14ac:dyDescent="0.35">
      <c r="A8" s="17" t="s">
        <v>422</v>
      </c>
      <c r="B8" s="18"/>
      <c r="C8" s="73">
        <f>SUM(C7)</f>
        <v>791932</v>
      </c>
      <c r="D8" s="73">
        <f t="shared" ref="D8:J8" si="1">SUM(D7)</f>
        <v>6099445</v>
      </c>
      <c r="E8" s="73">
        <f t="shared" si="1"/>
        <v>1376906</v>
      </c>
      <c r="F8" s="73">
        <f t="shared" si="1"/>
        <v>5610000</v>
      </c>
      <c r="G8" s="73">
        <f t="shared" si="1"/>
        <v>3845463</v>
      </c>
      <c r="H8" s="73">
        <f t="shared" si="1"/>
        <v>24668010</v>
      </c>
      <c r="I8" s="73">
        <f t="shared" si="1"/>
        <v>42472645</v>
      </c>
      <c r="J8" s="74">
        <f t="shared" si="1"/>
        <v>67143465</v>
      </c>
      <c r="K8" s="148"/>
    </row>
    <row r="9" spans="1:11" x14ac:dyDescent="0.3">
      <c r="A9" s="2" t="s">
        <v>4</v>
      </c>
      <c r="B9" s="4"/>
      <c r="C9" s="65"/>
      <c r="D9" s="65"/>
      <c r="E9" s="65"/>
      <c r="F9" s="65"/>
      <c r="G9" s="65"/>
      <c r="H9" s="65"/>
      <c r="I9" s="65"/>
      <c r="J9" s="66"/>
      <c r="K9" s="148"/>
    </row>
    <row r="10" spans="1:11" x14ac:dyDescent="0.3">
      <c r="A10" s="21"/>
      <c r="B10" s="9" t="s">
        <v>5</v>
      </c>
      <c r="C10" s="67">
        <v>0</v>
      </c>
      <c r="D10" s="67">
        <v>159503</v>
      </c>
      <c r="E10" s="67">
        <v>704310</v>
      </c>
      <c r="F10" s="67">
        <v>0</v>
      </c>
      <c r="G10" s="67">
        <v>0</v>
      </c>
      <c r="H10" s="67">
        <v>10066730</v>
      </c>
      <c r="I10" s="67">
        <v>6482370</v>
      </c>
      <c r="J10" s="75">
        <v>16549100</v>
      </c>
      <c r="K10" s="149"/>
    </row>
    <row r="11" spans="1:11" ht="15" thickBot="1" x14ac:dyDescent="0.35">
      <c r="A11" s="5" t="s">
        <v>421</v>
      </c>
      <c r="B11" s="8"/>
      <c r="C11" s="76">
        <f>SUM(C10)</f>
        <v>0</v>
      </c>
      <c r="D11" s="76">
        <f t="shared" ref="D11:J11" si="2">SUM(D10)</f>
        <v>159503</v>
      </c>
      <c r="E11" s="76">
        <f t="shared" si="2"/>
        <v>704310</v>
      </c>
      <c r="F11" s="76">
        <f t="shared" si="2"/>
        <v>0</v>
      </c>
      <c r="G11" s="76">
        <f t="shared" si="2"/>
        <v>0</v>
      </c>
      <c r="H11" s="76">
        <f t="shared" si="2"/>
        <v>10066730</v>
      </c>
      <c r="I11" s="76">
        <f t="shared" si="2"/>
        <v>6482370</v>
      </c>
      <c r="J11" s="77">
        <f t="shared" si="2"/>
        <v>16549100</v>
      </c>
      <c r="K11" s="23"/>
    </row>
    <row r="12" spans="1:11" x14ac:dyDescent="0.3">
      <c r="A12" s="19" t="s">
        <v>6</v>
      </c>
      <c r="B12" s="20"/>
      <c r="C12" s="78"/>
      <c r="D12" s="78"/>
      <c r="E12" s="78"/>
      <c r="F12" s="78"/>
      <c r="G12" s="78"/>
      <c r="H12" s="78"/>
      <c r="I12" s="78"/>
      <c r="J12" s="79"/>
      <c r="K12" s="23"/>
    </row>
    <row r="13" spans="1:11" x14ac:dyDescent="0.3">
      <c r="A13" s="12"/>
      <c r="B13" s="13" t="s">
        <v>7</v>
      </c>
      <c r="C13" s="71">
        <v>1972098</v>
      </c>
      <c r="D13" s="71">
        <v>1516047</v>
      </c>
      <c r="E13" s="71">
        <v>790050</v>
      </c>
      <c r="F13" s="71">
        <v>1420000</v>
      </c>
      <c r="G13" s="71">
        <v>90649</v>
      </c>
      <c r="H13" s="71">
        <v>63670192</v>
      </c>
      <c r="I13" s="71">
        <v>137096607</v>
      </c>
      <c r="J13" s="72">
        <v>200766799</v>
      </c>
      <c r="K13" s="23"/>
    </row>
    <row r="14" spans="1:11" x14ac:dyDescent="0.3">
      <c r="A14" s="12"/>
      <c r="B14" s="13" t="s">
        <v>8</v>
      </c>
      <c r="C14" s="71">
        <v>996548</v>
      </c>
      <c r="D14" s="71">
        <v>260164</v>
      </c>
      <c r="E14" s="80"/>
      <c r="F14" s="80"/>
      <c r="G14" s="80"/>
      <c r="H14" s="71">
        <v>107812487</v>
      </c>
      <c r="I14" s="71">
        <v>17673757</v>
      </c>
      <c r="J14" s="72">
        <v>125486244</v>
      </c>
      <c r="K14" s="23"/>
    </row>
    <row r="15" spans="1:11" x14ac:dyDescent="0.3">
      <c r="A15" s="12"/>
      <c r="B15" s="13" t="s">
        <v>9</v>
      </c>
      <c r="C15" s="71">
        <v>38283722</v>
      </c>
      <c r="D15" s="71">
        <v>19848879</v>
      </c>
      <c r="E15" s="71">
        <v>25707843</v>
      </c>
      <c r="F15" s="71">
        <v>55445338</v>
      </c>
      <c r="G15" s="71">
        <v>22125665</v>
      </c>
      <c r="H15" s="71">
        <v>365745338</v>
      </c>
      <c r="I15" s="71">
        <v>435078578</v>
      </c>
      <c r="J15" s="72">
        <v>800823916</v>
      </c>
      <c r="K15" s="23"/>
    </row>
    <row r="16" spans="1:11" ht="15" thickBot="1" x14ac:dyDescent="0.35">
      <c r="A16" s="14" t="s">
        <v>420</v>
      </c>
      <c r="B16" s="16"/>
      <c r="C16" s="81">
        <f>SUM(C13:C15)</f>
        <v>41252368</v>
      </c>
      <c r="D16" s="81">
        <f t="shared" ref="D16:J16" si="3">SUM(D13:D15)</f>
        <v>21625090</v>
      </c>
      <c r="E16" s="81">
        <f t="shared" si="3"/>
        <v>26497893</v>
      </c>
      <c r="F16" s="81">
        <f t="shared" si="3"/>
        <v>56865338</v>
      </c>
      <c r="G16" s="81">
        <f t="shared" si="3"/>
        <v>22216314</v>
      </c>
      <c r="H16" s="81">
        <f t="shared" si="3"/>
        <v>537228017</v>
      </c>
      <c r="I16" s="81">
        <f t="shared" si="3"/>
        <v>589848942</v>
      </c>
      <c r="J16" s="82">
        <f t="shared" si="3"/>
        <v>1127076959</v>
      </c>
      <c r="K16" s="23"/>
    </row>
    <row r="17" spans="1:11" x14ac:dyDescent="0.3">
      <c r="A17" s="32" t="s">
        <v>10</v>
      </c>
      <c r="B17" s="24" t="s">
        <v>11</v>
      </c>
      <c r="C17" s="83"/>
      <c r="D17" s="83"/>
      <c r="E17" s="83"/>
      <c r="F17" s="83"/>
      <c r="G17" s="83"/>
      <c r="H17" s="84"/>
      <c r="I17" s="83"/>
      <c r="J17" s="85"/>
      <c r="K17" s="23"/>
    </row>
    <row r="18" spans="1:11" x14ac:dyDescent="0.3">
      <c r="A18" s="21"/>
      <c r="B18" s="9" t="s">
        <v>12</v>
      </c>
      <c r="C18" s="67">
        <v>2850</v>
      </c>
      <c r="D18" s="67">
        <v>23850</v>
      </c>
      <c r="E18" s="67">
        <v>21000</v>
      </c>
      <c r="F18" s="67">
        <v>0</v>
      </c>
      <c r="G18" s="67">
        <v>0</v>
      </c>
      <c r="H18" s="67">
        <v>14620</v>
      </c>
      <c r="I18" s="67">
        <v>3996826</v>
      </c>
      <c r="J18" s="75">
        <v>4011446</v>
      </c>
      <c r="K18" s="23"/>
    </row>
    <row r="19" spans="1:11" x14ac:dyDescent="0.3">
      <c r="A19" s="21"/>
      <c r="B19" s="9" t="s">
        <v>13</v>
      </c>
      <c r="C19" s="67">
        <v>100</v>
      </c>
      <c r="D19" s="67">
        <v>15159</v>
      </c>
      <c r="E19" s="67">
        <v>15159</v>
      </c>
      <c r="F19" s="86"/>
      <c r="G19" s="86"/>
      <c r="H19" s="67">
        <v>876850</v>
      </c>
      <c r="I19" s="67">
        <v>9545590</v>
      </c>
      <c r="J19" s="75">
        <v>10422440</v>
      </c>
      <c r="K19" s="23"/>
    </row>
    <row r="20" spans="1:11" x14ac:dyDescent="0.3">
      <c r="A20" s="21"/>
      <c r="B20" s="9" t="s">
        <v>22</v>
      </c>
      <c r="C20" s="67">
        <v>36243</v>
      </c>
      <c r="D20" s="67">
        <v>44188</v>
      </c>
      <c r="E20" s="67">
        <v>15901</v>
      </c>
      <c r="F20" s="86"/>
      <c r="G20" s="86"/>
      <c r="H20" s="67">
        <v>453300</v>
      </c>
      <c r="I20" s="67">
        <v>7642098</v>
      </c>
      <c r="J20" s="75">
        <v>8095398</v>
      </c>
      <c r="K20" s="23"/>
    </row>
    <row r="21" spans="1:11" x14ac:dyDescent="0.3">
      <c r="A21" s="21"/>
      <c r="B21" s="9" t="s">
        <v>33</v>
      </c>
      <c r="C21" s="67">
        <v>14995</v>
      </c>
      <c r="D21" s="67">
        <v>428092</v>
      </c>
      <c r="E21" s="67">
        <v>413294</v>
      </c>
      <c r="F21" s="86"/>
      <c r="G21" s="86"/>
      <c r="H21" s="67">
        <v>449000</v>
      </c>
      <c r="I21" s="67">
        <v>43218295</v>
      </c>
      <c r="J21" s="75">
        <v>43667295</v>
      </c>
      <c r="K21" s="23"/>
    </row>
    <row r="22" spans="1:11" x14ac:dyDescent="0.3">
      <c r="A22" s="21"/>
      <c r="B22" s="9" t="s">
        <v>34</v>
      </c>
      <c r="C22" s="67">
        <v>399852</v>
      </c>
      <c r="D22" s="67">
        <v>3803493</v>
      </c>
      <c r="E22" s="67">
        <v>3587379</v>
      </c>
      <c r="F22" s="86"/>
      <c r="G22" s="86"/>
      <c r="H22" s="67">
        <v>259763</v>
      </c>
      <c r="I22" s="67">
        <v>193418264</v>
      </c>
      <c r="J22" s="75">
        <v>193678027</v>
      </c>
      <c r="K22" s="23"/>
    </row>
    <row r="23" spans="1:11" x14ac:dyDescent="0.3">
      <c r="A23" s="21"/>
      <c r="B23" s="9" t="s">
        <v>35</v>
      </c>
      <c r="C23" s="67">
        <v>0</v>
      </c>
      <c r="D23" s="67">
        <v>84</v>
      </c>
      <c r="E23" s="67">
        <v>82230</v>
      </c>
      <c r="F23" s="86"/>
      <c r="G23" s="86"/>
      <c r="H23" s="67">
        <v>1932200</v>
      </c>
      <c r="I23" s="67">
        <v>32193067</v>
      </c>
      <c r="J23" s="75">
        <v>34125267</v>
      </c>
      <c r="K23" s="23"/>
    </row>
    <row r="24" spans="1:11" x14ac:dyDescent="0.3">
      <c r="A24" s="21"/>
      <c r="B24" s="9" t="s">
        <v>36</v>
      </c>
      <c r="C24" s="67">
        <v>7740313</v>
      </c>
      <c r="D24" s="67">
        <v>4554713</v>
      </c>
      <c r="E24" s="67">
        <v>3332882</v>
      </c>
      <c r="F24" s="86"/>
      <c r="G24" s="86"/>
      <c r="H24" s="67">
        <v>786497415</v>
      </c>
      <c r="I24" s="67">
        <v>593234142</v>
      </c>
      <c r="J24" s="75">
        <v>1379731557</v>
      </c>
      <c r="K24" s="23"/>
    </row>
    <row r="25" spans="1:11" x14ac:dyDescent="0.3">
      <c r="A25" s="21"/>
      <c r="B25" s="9" t="s">
        <v>14</v>
      </c>
      <c r="C25" s="67">
        <v>45327</v>
      </c>
      <c r="D25" s="67">
        <v>548094</v>
      </c>
      <c r="E25" s="67">
        <v>520538</v>
      </c>
      <c r="F25" s="86"/>
      <c r="G25" s="86"/>
      <c r="H25" s="67">
        <v>1000000</v>
      </c>
      <c r="I25" s="67">
        <v>54468895</v>
      </c>
      <c r="J25" s="75">
        <v>55468895</v>
      </c>
      <c r="K25" s="23"/>
    </row>
    <row r="26" spans="1:11" x14ac:dyDescent="0.3">
      <c r="A26" s="21"/>
      <c r="B26" s="9" t="s">
        <v>15</v>
      </c>
      <c r="C26" s="67">
        <v>22677589</v>
      </c>
      <c r="D26" s="67">
        <v>6772979</v>
      </c>
      <c r="E26" s="67">
        <v>3087788</v>
      </c>
      <c r="F26" s="86"/>
      <c r="G26" s="86"/>
      <c r="H26" s="67">
        <v>416753499</v>
      </c>
      <c r="I26" s="67">
        <v>1146623137</v>
      </c>
      <c r="J26" s="75">
        <v>1563376636</v>
      </c>
      <c r="K26" s="23"/>
    </row>
    <row r="27" spans="1:11" x14ac:dyDescent="0.3">
      <c r="A27" s="21"/>
      <c r="B27" s="9" t="s">
        <v>16</v>
      </c>
      <c r="C27" s="67">
        <v>13915</v>
      </c>
      <c r="D27" s="67">
        <v>46653</v>
      </c>
      <c r="E27" s="67">
        <v>35538</v>
      </c>
      <c r="F27" s="86"/>
      <c r="G27" s="86"/>
      <c r="H27" s="67">
        <v>76700</v>
      </c>
      <c r="I27" s="67">
        <v>5889119</v>
      </c>
      <c r="J27" s="75">
        <v>5965819</v>
      </c>
      <c r="K27" s="23"/>
    </row>
    <row r="28" spans="1:11" x14ac:dyDescent="0.3">
      <c r="A28" s="21"/>
      <c r="B28" s="9" t="s">
        <v>17</v>
      </c>
      <c r="C28" s="67">
        <v>8567</v>
      </c>
      <c r="D28" s="67">
        <v>167654</v>
      </c>
      <c r="E28" s="67">
        <v>164456</v>
      </c>
      <c r="F28" s="86"/>
      <c r="G28" s="86"/>
      <c r="H28" s="67">
        <v>120000</v>
      </c>
      <c r="I28" s="67">
        <v>20722277</v>
      </c>
      <c r="J28" s="75">
        <v>20842277</v>
      </c>
      <c r="K28" s="23"/>
    </row>
    <row r="29" spans="1:11" x14ac:dyDescent="0.3">
      <c r="A29" s="21"/>
      <c r="B29" s="9" t="s">
        <v>18</v>
      </c>
      <c r="C29" s="67">
        <v>10520</v>
      </c>
      <c r="D29" s="67">
        <v>1598347</v>
      </c>
      <c r="E29" s="67">
        <v>1605702</v>
      </c>
      <c r="F29" s="86"/>
      <c r="G29" s="86"/>
      <c r="H29" s="67">
        <v>1488700</v>
      </c>
      <c r="I29" s="67">
        <v>161011380</v>
      </c>
      <c r="J29" s="75">
        <v>162500080</v>
      </c>
      <c r="K29" s="23"/>
    </row>
    <row r="30" spans="1:11" x14ac:dyDescent="0.3">
      <c r="A30" s="21"/>
      <c r="B30" s="9" t="s">
        <v>19</v>
      </c>
      <c r="C30" s="67">
        <v>2019356</v>
      </c>
      <c r="D30" s="67">
        <v>2015445</v>
      </c>
      <c r="E30" s="67">
        <v>1489280</v>
      </c>
      <c r="F30" s="86"/>
      <c r="G30" s="86"/>
      <c r="H30" s="67">
        <v>36474508</v>
      </c>
      <c r="I30" s="67">
        <v>445962725</v>
      </c>
      <c r="J30" s="75">
        <v>482437233</v>
      </c>
      <c r="K30" s="23"/>
    </row>
    <row r="31" spans="1:11" x14ac:dyDescent="0.3">
      <c r="A31" s="21"/>
      <c r="B31" s="9" t="s">
        <v>20</v>
      </c>
      <c r="C31" s="67">
        <v>1048</v>
      </c>
      <c r="D31" s="67">
        <v>362973</v>
      </c>
      <c r="E31" s="67">
        <v>365620</v>
      </c>
      <c r="F31" s="86"/>
      <c r="G31" s="86"/>
      <c r="H31" s="67">
        <v>4081435</v>
      </c>
      <c r="I31" s="67">
        <v>54414711</v>
      </c>
      <c r="J31" s="75">
        <v>58496145</v>
      </c>
      <c r="K31" s="23"/>
    </row>
    <row r="32" spans="1:11" x14ac:dyDescent="0.3">
      <c r="A32" s="21"/>
      <c r="B32" s="9" t="s">
        <v>21</v>
      </c>
      <c r="C32" s="67">
        <v>6001</v>
      </c>
      <c r="D32" s="67">
        <v>125690</v>
      </c>
      <c r="E32" s="67">
        <v>125032</v>
      </c>
      <c r="F32" s="86"/>
      <c r="G32" s="86"/>
      <c r="H32" s="67">
        <v>955400</v>
      </c>
      <c r="I32" s="67">
        <v>20399121</v>
      </c>
      <c r="J32" s="75">
        <v>21354521</v>
      </c>
      <c r="K32" s="23"/>
    </row>
    <row r="33" spans="1:11" x14ac:dyDescent="0.3">
      <c r="A33" s="21"/>
      <c r="B33" s="9" t="s">
        <v>23</v>
      </c>
      <c r="C33" s="67">
        <v>20017</v>
      </c>
      <c r="D33" s="67">
        <v>125518</v>
      </c>
      <c r="E33" s="67">
        <v>125381</v>
      </c>
      <c r="F33" s="86"/>
      <c r="G33" s="86"/>
      <c r="H33" s="67">
        <v>1557945</v>
      </c>
      <c r="I33" s="67">
        <v>19807104</v>
      </c>
      <c r="J33" s="75">
        <v>21365049</v>
      </c>
      <c r="K33" s="23"/>
    </row>
    <row r="34" spans="1:11" x14ac:dyDescent="0.3">
      <c r="A34" s="21"/>
      <c r="B34" s="9" t="s">
        <v>24</v>
      </c>
      <c r="C34" s="67">
        <v>253687</v>
      </c>
      <c r="D34" s="67">
        <v>131832</v>
      </c>
      <c r="E34" s="67">
        <v>57207</v>
      </c>
      <c r="F34" s="67">
        <v>311888</v>
      </c>
      <c r="G34" s="67">
        <v>80048</v>
      </c>
      <c r="H34" s="67">
        <v>1399600</v>
      </c>
      <c r="I34" s="67">
        <v>17910679</v>
      </c>
      <c r="J34" s="75">
        <v>19310279</v>
      </c>
      <c r="K34" s="23"/>
    </row>
    <row r="35" spans="1:11" x14ac:dyDescent="0.3">
      <c r="A35" s="21"/>
      <c r="B35" s="9" t="s">
        <v>25</v>
      </c>
      <c r="C35" s="67">
        <v>2040</v>
      </c>
      <c r="D35" s="67">
        <v>34818588</v>
      </c>
      <c r="E35" s="67">
        <v>39501488</v>
      </c>
      <c r="F35" s="86"/>
      <c r="G35" s="86"/>
      <c r="H35" s="67">
        <v>4682900</v>
      </c>
      <c r="I35" s="67">
        <v>34818588</v>
      </c>
      <c r="J35" s="75">
        <v>39501488</v>
      </c>
      <c r="K35" s="23"/>
    </row>
    <row r="36" spans="1:11" x14ac:dyDescent="0.3">
      <c r="A36" s="21"/>
      <c r="B36" s="9" t="s">
        <v>26</v>
      </c>
      <c r="C36" s="67">
        <v>30</v>
      </c>
      <c r="D36" s="67">
        <v>0</v>
      </c>
      <c r="E36" s="67">
        <v>0</v>
      </c>
      <c r="F36" s="86"/>
      <c r="G36" s="86"/>
      <c r="H36" s="67">
        <v>12891602</v>
      </c>
      <c r="I36" s="67">
        <v>-2334714</v>
      </c>
      <c r="J36" s="75">
        <v>10556888</v>
      </c>
      <c r="K36" s="23"/>
    </row>
    <row r="37" spans="1:11" x14ac:dyDescent="0.3">
      <c r="A37" s="21"/>
      <c r="B37" s="9" t="s">
        <v>27</v>
      </c>
      <c r="C37" s="67">
        <v>3385188</v>
      </c>
      <c r="D37" s="67">
        <v>1652093</v>
      </c>
      <c r="E37" s="67">
        <v>457027</v>
      </c>
      <c r="F37" s="86"/>
      <c r="G37" s="86"/>
      <c r="H37" s="67">
        <v>391365478</v>
      </c>
      <c r="I37" s="67">
        <v>345101253</v>
      </c>
      <c r="J37" s="75">
        <v>736466731</v>
      </c>
      <c r="K37" s="23"/>
    </row>
    <row r="38" spans="1:11" x14ac:dyDescent="0.3">
      <c r="A38" s="21"/>
      <c r="B38" s="9" t="s">
        <v>28</v>
      </c>
      <c r="C38" s="67">
        <v>8277829</v>
      </c>
      <c r="D38" s="67">
        <v>5067297</v>
      </c>
      <c r="E38" s="67">
        <v>2749188</v>
      </c>
      <c r="F38" s="86"/>
      <c r="G38" s="86"/>
      <c r="H38" s="67">
        <v>533261462</v>
      </c>
      <c r="I38" s="67">
        <v>941647519</v>
      </c>
      <c r="J38" s="75">
        <v>1474908981</v>
      </c>
      <c r="K38" s="23"/>
    </row>
    <row r="39" spans="1:11" x14ac:dyDescent="0.3">
      <c r="A39" s="21"/>
      <c r="B39" s="9" t="s">
        <v>29</v>
      </c>
      <c r="C39" s="67">
        <v>935279</v>
      </c>
      <c r="D39" s="67">
        <v>434299</v>
      </c>
      <c r="E39" s="67">
        <v>120000</v>
      </c>
      <c r="F39" s="86"/>
      <c r="G39" s="86"/>
      <c r="H39" s="67">
        <v>149293997</v>
      </c>
      <c r="I39" s="67">
        <v>91678288</v>
      </c>
      <c r="J39" s="75">
        <v>240972285</v>
      </c>
      <c r="K39" s="23"/>
    </row>
    <row r="40" spans="1:11" x14ac:dyDescent="0.3">
      <c r="A40" s="21"/>
      <c r="B40" s="9" t="s">
        <v>30</v>
      </c>
      <c r="C40" s="67">
        <v>1199970</v>
      </c>
      <c r="D40" s="67">
        <v>616176</v>
      </c>
      <c r="E40" s="67">
        <v>115263</v>
      </c>
      <c r="F40" s="86"/>
      <c r="G40" s="86"/>
      <c r="H40" s="67">
        <v>319298386</v>
      </c>
      <c r="I40" s="67">
        <v>123698954</v>
      </c>
      <c r="J40" s="75">
        <v>442997340</v>
      </c>
      <c r="K40" s="23"/>
    </row>
    <row r="41" spans="1:11" x14ac:dyDescent="0.3">
      <c r="A41" s="21"/>
      <c r="B41" s="9" t="s">
        <v>31</v>
      </c>
      <c r="C41" s="67">
        <v>8156</v>
      </c>
      <c r="D41" s="67">
        <v>58156</v>
      </c>
      <c r="E41" s="67">
        <v>50000</v>
      </c>
      <c r="F41" s="86"/>
      <c r="G41" s="86"/>
      <c r="H41" s="67">
        <v>43102591</v>
      </c>
      <c r="I41" s="67">
        <v>10383033</v>
      </c>
      <c r="J41" s="75">
        <v>53485624</v>
      </c>
      <c r="K41" s="23"/>
    </row>
    <row r="42" spans="1:11" x14ac:dyDescent="0.3">
      <c r="A42" s="21"/>
      <c r="B42" s="9" t="s">
        <v>32</v>
      </c>
      <c r="C42" s="67">
        <v>0</v>
      </c>
      <c r="D42" s="67">
        <v>0</v>
      </c>
      <c r="E42" s="67">
        <v>0</v>
      </c>
      <c r="F42" s="86"/>
      <c r="G42" s="86"/>
      <c r="H42" s="67">
        <v>419210</v>
      </c>
      <c r="I42" s="86"/>
      <c r="J42" s="87"/>
      <c r="K42" s="23"/>
    </row>
    <row r="43" spans="1:11" x14ac:dyDescent="0.3">
      <c r="A43" s="21"/>
      <c r="B43" s="9" t="s">
        <v>37</v>
      </c>
      <c r="C43" s="67">
        <v>1101037</v>
      </c>
      <c r="D43" s="67">
        <v>1101037</v>
      </c>
      <c r="E43" s="67">
        <v>0</v>
      </c>
      <c r="F43" s="67">
        <v>0</v>
      </c>
      <c r="G43" s="67">
        <v>0</v>
      </c>
      <c r="H43" s="67">
        <v>6364810</v>
      </c>
      <c r="I43" s="67">
        <v>181015831</v>
      </c>
      <c r="J43" s="75">
        <v>187380641</v>
      </c>
      <c r="K43" s="23"/>
    </row>
    <row r="44" spans="1:11" ht="15" thickBot="1" x14ac:dyDescent="0.35">
      <c r="A44" s="5" t="s">
        <v>424</v>
      </c>
      <c r="B44" s="26"/>
      <c r="C44" s="88">
        <f t="shared" ref="C44:J44" si="4">SUM(C18:C43)</f>
        <v>48159909</v>
      </c>
      <c r="D44" s="88">
        <f t="shared" si="4"/>
        <v>64512410</v>
      </c>
      <c r="E44" s="88">
        <f t="shared" si="4"/>
        <v>58037353</v>
      </c>
      <c r="F44" s="88">
        <f t="shared" si="4"/>
        <v>311888</v>
      </c>
      <c r="G44" s="88">
        <f t="shared" si="4"/>
        <v>80048</v>
      </c>
      <c r="H44" s="88">
        <f t="shared" si="4"/>
        <v>2715071371</v>
      </c>
      <c r="I44" s="88">
        <f t="shared" si="4"/>
        <v>4556466182</v>
      </c>
      <c r="J44" s="88">
        <f t="shared" si="4"/>
        <v>7271118342</v>
      </c>
      <c r="K44" s="23"/>
    </row>
    <row r="45" spans="1:11" x14ac:dyDescent="0.3">
      <c r="A45" s="31" t="s">
        <v>38</v>
      </c>
      <c r="B45" s="27"/>
      <c r="C45" s="89"/>
      <c r="D45" s="89"/>
      <c r="E45" s="89"/>
      <c r="F45" s="89"/>
      <c r="G45" s="89"/>
      <c r="H45" s="89"/>
      <c r="I45" s="89"/>
      <c r="J45" s="90"/>
      <c r="K45" s="23"/>
    </row>
    <row r="46" spans="1:11" x14ac:dyDescent="0.3">
      <c r="A46" s="12"/>
      <c r="B46" s="28" t="s">
        <v>39</v>
      </c>
      <c r="C46" s="91">
        <v>2345426</v>
      </c>
      <c r="D46" s="91">
        <v>1201365</v>
      </c>
      <c r="E46" s="91">
        <v>871602</v>
      </c>
      <c r="F46" s="91">
        <v>3205000</v>
      </c>
      <c r="G46" s="91">
        <v>880231</v>
      </c>
      <c r="H46" s="91">
        <v>250924138</v>
      </c>
      <c r="I46" s="91">
        <v>95876761</v>
      </c>
      <c r="J46" s="92">
        <v>346800899</v>
      </c>
      <c r="K46" s="23"/>
    </row>
    <row r="47" spans="1:11" x14ac:dyDescent="0.3">
      <c r="A47" s="12"/>
      <c r="B47" s="13" t="s">
        <v>40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65799167</v>
      </c>
      <c r="I47" s="71">
        <v>-10324626</v>
      </c>
      <c r="J47" s="72">
        <v>55474541</v>
      </c>
      <c r="K47" s="23"/>
    </row>
    <row r="48" spans="1:11" ht="15" thickBot="1" x14ac:dyDescent="0.35">
      <c r="A48" s="14" t="s">
        <v>425</v>
      </c>
      <c r="B48" s="30"/>
      <c r="C48" s="93">
        <f>SUM(C46:C47)</f>
        <v>2345426</v>
      </c>
      <c r="D48" s="93">
        <f t="shared" ref="D48:J48" si="5">SUM(D46:D47)</f>
        <v>1201365</v>
      </c>
      <c r="E48" s="93">
        <f t="shared" si="5"/>
        <v>871602</v>
      </c>
      <c r="F48" s="93">
        <f t="shared" si="5"/>
        <v>3205000</v>
      </c>
      <c r="G48" s="93">
        <f t="shared" si="5"/>
        <v>880231</v>
      </c>
      <c r="H48" s="93">
        <f t="shared" si="5"/>
        <v>316723305</v>
      </c>
      <c r="I48" s="93">
        <f t="shared" si="5"/>
        <v>85552135</v>
      </c>
      <c r="J48" s="93">
        <f t="shared" si="5"/>
        <v>402275440</v>
      </c>
      <c r="K48" s="23"/>
    </row>
    <row r="49" spans="1:11" x14ac:dyDescent="0.3">
      <c r="A49" s="32" t="s">
        <v>41</v>
      </c>
      <c r="B49" s="24"/>
      <c r="C49" s="84"/>
      <c r="D49" s="84"/>
      <c r="E49" s="84"/>
      <c r="F49" s="83"/>
      <c r="G49" s="83"/>
      <c r="H49" s="84"/>
      <c r="I49" s="84"/>
      <c r="J49" s="94"/>
      <c r="K49" s="23"/>
    </row>
    <row r="50" spans="1:11" x14ac:dyDescent="0.3">
      <c r="A50" s="21"/>
      <c r="B50" s="33" t="s">
        <v>42</v>
      </c>
      <c r="C50" s="95">
        <v>755225</v>
      </c>
      <c r="D50" s="95">
        <v>541951</v>
      </c>
      <c r="E50" s="95">
        <v>143650</v>
      </c>
      <c r="F50" s="96"/>
      <c r="G50" s="96"/>
      <c r="H50" s="95">
        <v>381070</v>
      </c>
      <c r="I50" s="95">
        <v>69979636</v>
      </c>
      <c r="J50" s="97">
        <v>70360706</v>
      </c>
      <c r="K50" s="23"/>
    </row>
    <row r="51" spans="1:11" x14ac:dyDescent="0.3">
      <c r="A51" s="21"/>
      <c r="B51" s="9" t="s">
        <v>43</v>
      </c>
      <c r="C51" s="67">
        <v>150572</v>
      </c>
      <c r="D51" s="67">
        <v>4951611</v>
      </c>
      <c r="E51" s="67">
        <v>8779100</v>
      </c>
      <c r="F51" s="67">
        <v>12020000</v>
      </c>
      <c r="G51" s="67">
        <v>7262286</v>
      </c>
      <c r="H51" s="67">
        <v>2755151</v>
      </c>
      <c r="I51" s="67">
        <v>151411713</v>
      </c>
      <c r="J51" s="75">
        <v>154166864</v>
      </c>
      <c r="K51" s="23"/>
    </row>
    <row r="52" spans="1:11" x14ac:dyDescent="0.3">
      <c r="A52" s="21"/>
      <c r="B52" s="9" t="s">
        <v>44</v>
      </c>
      <c r="C52" s="67">
        <v>299204</v>
      </c>
      <c r="D52" s="67">
        <v>97303</v>
      </c>
      <c r="E52" s="67">
        <v>360</v>
      </c>
      <c r="F52" s="67">
        <v>0</v>
      </c>
      <c r="G52" s="67">
        <v>0</v>
      </c>
      <c r="H52" s="67">
        <v>20235072</v>
      </c>
      <c r="I52" s="67">
        <v>9088439</v>
      </c>
      <c r="J52" s="75">
        <v>29323511</v>
      </c>
      <c r="K52" s="23"/>
    </row>
    <row r="53" spans="1:11" x14ac:dyDescent="0.3">
      <c r="A53" s="21"/>
      <c r="B53" s="9" t="s">
        <v>45</v>
      </c>
      <c r="C53" s="67">
        <v>6241023</v>
      </c>
      <c r="D53" s="67">
        <v>32705586</v>
      </c>
      <c r="E53" s="67">
        <v>27057173</v>
      </c>
      <c r="F53" s="67">
        <v>91015000</v>
      </c>
      <c r="G53" s="67">
        <v>15684351</v>
      </c>
      <c r="H53" s="67">
        <v>11554660</v>
      </c>
      <c r="I53" s="67">
        <v>2448419987</v>
      </c>
      <c r="J53" s="75">
        <v>2455592967</v>
      </c>
      <c r="K53" s="23"/>
    </row>
    <row r="54" spans="1:11" ht="15" thickBot="1" x14ac:dyDescent="0.35">
      <c r="A54" s="5" t="s">
        <v>426</v>
      </c>
      <c r="B54" s="25"/>
      <c r="C54" s="88">
        <f>SUM(C50:C53)</f>
        <v>7446024</v>
      </c>
      <c r="D54" s="88">
        <f t="shared" ref="D54:J54" si="6">SUM(D50:D53)</f>
        <v>38296451</v>
      </c>
      <c r="E54" s="88">
        <f t="shared" si="6"/>
        <v>35980283</v>
      </c>
      <c r="F54" s="88">
        <f t="shared" si="6"/>
        <v>103035000</v>
      </c>
      <c r="G54" s="88">
        <f t="shared" si="6"/>
        <v>22946637</v>
      </c>
      <c r="H54" s="88">
        <f t="shared" si="6"/>
        <v>34925953</v>
      </c>
      <c r="I54" s="88">
        <f t="shared" si="6"/>
        <v>2678899775</v>
      </c>
      <c r="J54" s="98">
        <f t="shared" si="6"/>
        <v>2709444048</v>
      </c>
      <c r="K54" s="23"/>
    </row>
    <row r="55" spans="1:11" x14ac:dyDescent="0.3">
      <c r="A55" s="31" t="s">
        <v>46</v>
      </c>
      <c r="B55" s="27"/>
      <c r="C55" s="89"/>
      <c r="D55" s="89"/>
      <c r="E55" s="89"/>
      <c r="F55" s="89"/>
      <c r="G55" s="89"/>
      <c r="H55" s="89"/>
      <c r="I55" s="89"/>
      <c r="J55" s="90"/>
      <c r="K55" s="23"/>
    </row>
    <row r="56" spans="1:11" x14ac:dyDescent="0.3">
      <c r="A56" s="12"/>
      <c r="B56" s="28" t="s">
        <v>47</v>
      </c>
      <c r="C56" s="91">
        <v>350862</v>
      </c>
      <c r="D56" s="91">
        <v>3271478</v>
      </c>
      <c r="E56" s="91">
        <v>3370183</v>
      </c>
      <c r="F56" s="91">
        <v>4143943</v>
      </c>
      <c r="G56" s="91">
        <v>440099</v>
      </c>
      <c r="H56" s="91">
        <v>637640</v>
      </c>
      <c r="I56" s="91">
        <v>337692540</v>
      </c>
      <c r="J56" s="92">
        <v>338330180</v>
      </c>
      <c r="K56" s="23"/>
    </row>
    <row r="57" spans="1:11" x14ac:dyDescent="0.3">
      <c r="A57" s="12"/>
      <c r="B57" s="13" t="s">
        <v>48</v>
      </c>
      <c r="C57" s="71">
        <v>368387</v>
      </c>
      <c r="D57" s="71">
        <v>353266</v>
      </c>
      <c r="E57" s="71">
        <v>137679</v>
      </c>
      <c r="F57" s="71">
        <v>958558</v>
      </c>
      <c r="G57" s="71">
        <v>137244</v>
      </c>
      <c r="H57" s="71">
        <v>2213289</v>
      </c>
      <c r="I57" s="71">
        <v>57057660</v>
      </c>
      <c r="J57" s="72">
        <v>59270949</v>
      </c>
      <c r="K57" s="23"/>
    </row>
    <row r="58" spans="1:11" x14ac:dyDescent="0.3">
      <c r="A58" s="12"/>
      <c r="B58" s="13" t="s">
        <v>49</v>
      </c>
      <c r="C58" s="71">
        <v>355441</v>
      </c>
      <c r="D58" s="71">
        <v>118435</v>
      </c>
      <c r="E58" s="71">
        <v>85298</v>
      </c>
      <c r="F58" s="71">
        <v>0</v>
      </c>
      <c r="G58" s="71">
        <v>0</v>
      </c>
      <c r="H58" s="71">
        <v>41070995</v>
      </c>
      <c r="I58" s="71">
        <v>18718238</v>
      </c>
      <c r="J58" s="72">
        <v>59789233</v>
      </c>
      <c r="K58" s="23"/>
    </row>
    <row r="59" spans="1:11" x14ac:dyDescent="0.3">
      <c r="A59" s="12"/>
      <c r="B59" s="13" t="s">
        <v>50</v>
      </c>
      <c r="C59" s="71">
        <v>122655</v>
      </c>
      <c r="D59" s="71">
        <v>603769</v>
      </c>
      <c r="E59" s="71">
        <v>687872</v>
      </c>
      <c r="F59" s="71">
        <v>418809</v>
      </c>
      <c r="G59" s="80"/>
      <c r="H59" s="71">
        <v>2464400</v>
      </c>
      <c r="I59" s="71">
        <v>38238100</v>
      </c>
      <c r="J59" s="72">
        <v>38238100</v>
      </c>
      <c r="K59" s="23"/>
    </row>
    <row r="60" spans="1:11" ht="27.6" x14ac:dyDescent="0.3">
      <c r="A60" s="12"/>
      <c r="B60" s="13" t="s">
        <v>51</v>
      </c>
      <c r="C60" s="80"/>
      <c r="D60" s="80"/>
      <c r="E60" s="80"/>
      <c r="F60" s="80"/>
      <c r="G60" s="80"/>
      <c r="H60" s="71">
        <v>152561604</v>
      </c>
      <c r="I60" s="80"/>
      <c r="J60" s="99"/>
      <c r="K60" s="23"/>
    </row>
    <row r="61" spans="1:11" ht="27.6" x14ac:dyDescent="0.3">
      <c r="A61" s="12"/>
      <c r="B61" s="13" t="s">
        <v>52</v>
      </c>
      <c r="C61" s="71">
        <v>72819</v>
      </c>
      <c r="D61" s="71">
        <v>13240</v>
      </c>
      <c r="E61" s="71">
        <v>0</v>
      </c>
      <c r="F61" s="71">
        <v>0</v>
      </c>
      <c r="G61" s="71">
        <v>0</v>
      </c>
      <c r="H61" s="71">
        <v>3105476</v>
      </c>
      <c r="I61" s="71">
        <v>10479684</v>
      </c>
      <c r="J61" s="72">
        <v>13585150</v>
      </c>
      <c r="K61" s="23"/>
    </row>
    <row r="62" spans="1:11" ht="15" thickBot="1" x14ac:dyDescent="0.35">
      <c r="A62" s="14" t="s">
        <v>427</v>
      </c>
      <c r="B62" s="30"/>
      <c r="C62" s="93">
        <f>SUM(C56:C61)</f>
        <v>1270164</v>
      </c>
      <c r="D62" s="93">
        <f t="shared" ref="D62:J62" si="7">SUM(D56:D61)</f>
        <v>4360188</v>
      </c>
      <c r="E62" s="93">
        <f t="shared" si="7"/>
        <v>4281032</v>
      </c>
      <c r="F62" s="93">
        <f t="shared" si="7"/>
        <v>5521310</v>
      </c>
      <c r="G62" s="93">
        <f t="shared" si="7"/>
        <v>577343</v>
      </c>
      <c r="H62" s="93">
        <f t="shared" si="7"/>
        <v>202053404</v>
      </c>
      <c r="I62" s="93">
        <f t="shared" si="7"/>
        <v>462186222</v>
      </c>
      <c r="J62" s="100">
        <f t="shared" si="7"/>
        <v>509213612</v>
      </c>
      <c r="K62" s="23"/>
    </row>
    <row r="63" spans="1:11" x14ac:dyDescent="0.3">
      <c r="A63" s="32" t="s">
        <v>54</v>
      </c>
      <c r="B63" s="24"/>
      <c r="C63" s="84"/>
      <c r="D63" s="84"/>
      <c r="E63" s="84"/>
      <c r="F63" s="84"/>
      <c r="G63" s="84"/>
      <c r="H63" s="84"/>
      <c r="I63" s="84"/>
      <c r="J63" s="94"/>
      <c r="K63" s="23"/>
    </row>
    <row r="64" spans="1:11" x14ac:dyDescent="0.3">
      <c r="A64" s="21"/>
      <c r="B64" s="9" t="s">
        <v>55</v>
      </c>
      <c r="C64" s="67">
        <v>0</v>
      </c>
      <c r="D64" s="67">
        <v>557058</v>
      </c>
      <c r="E64" s="67">
        <v>557058</v>
      </c>
      <c r="F64" s="67"/>
      <c r="G64" s="67"/>
      <c r="H64" s="67">
        <v>42240</v>
      </c>
      <c r="I64" s="67">
        <v>69358396</v>
      </c>
      <c r="J64" s="75">
        <v>69400776</v>
      </c>
      <c r="K64" s="23"/>
    </row>
    <row r="65" spans="1:11" x14ac:dyDescent="0.3">
      <c r="A65" s="21"/>
      <c r="B65" s="9" t="s">
        <v>56</v>
      </c>
      <c r="C65" s="67">
        <v>235302</v>
      </c>
      <c r="D65" s="67">
        <v>65336</v>
      </c>
      <c r="E65" s="67">
        <v>206743</v>
      </c>
      <c r="F65" s="67">
        <v>30000</v>
      </c>
      <c r="G65" s="67">
        <v>1755</v>
      </c>
      <c r="H65" s="67">
        <v>6467615</v>
      </c>
      <c r="I65" s="67">
        <v>11020036</v>
      </c>
      <c r="J65" s="75">
        <v>17487651</v>
      </c>
      <c r="K65" s="23"/>
    </row>
    <row r="66" spans="1:11" x14ac:dyDescent="0.3">
      <c r="A66" s="21"/>
      <c r="B66" s="9" t="s">
        <v>57</v>
      </c>
      <c r="C66" s="67">
        <v>646764</v>
      </c>
      <c r="D66" s="67">
        <v>387122</v>
      </c>
      <c r="E66" s="67">
        <v>174575</v>
      </c>
      <c r="F66" s="67">
        <v>2005000</v>
      </c>
      <c r="G66" s="67">
        <v>228833</v>
      </c>
      <c r="H66" s="67">
        <v>18388647</v>
      </c>
      <c r="I66" s="67">
        <v>40692359</v>
      </c>
      <c r="J66" s="75">
        <v>59081006</v>
      </c>
      <c r="K66" s="23"/>
    </row>
    <row r="67" spans="1:11" x14ac:dyDescent="0.3">
      <c r="A67" s="21"/>
      <c r="B67" s="9" t="s">
        <v>58</v>
      </c>
      <c r="C67" s="67">
        <v>0</v>
      </c>
      <c r="D67" s="67">
        <v>430598</v>
      </c>
      <c r="E67" s="67">
        <v>430598</v>
      </c>
      <c r="F67" s="86"/>
      <c r="G67" s="86"/>
      <c r="H67" s="67">
        <v>25634983</v>
      </c>
      <c r="I67" s="67">
        <v>16141969</v>
      </c>
      <c r="J67" s="75">
        <v>41776992</v>
      </c>
      <c r="K67" s="23"/>
    </row>
    <row r="68" spans="1:11" x14ac:dyDescent="0.3">
      <c r="A68" s="21"/>
      <c r="B68" s="9" t="s">
        <v>59</v>
      </c>
      <c r="C68" s="67">
        <v>1303470</v>
      </c>
      <c r="D68" s="67">
        <v>275350</v>
      </c>
      <c r="E68" s="67">
        <v>3999</v>
      </c>
      <c r="F68" s="86"/>
      <c r="G68" s="86"/>
      <c r="H68" s="67">
        <v>19745561</v>
      </c>
      <c r="I68" s="67">
        <v>42049938</v>
      </c>
      <c r="J68" s="75">
        <v>61795499</v>
      </c>
      <c r="K68" s="23"/>
    </row>
    <row r="69" spans="1:11" x14ac:dyDescent="0.3">
      <c r="A69" s="21"/>
      <c r="B69" s="9" t="s">
        <v>60</v>
      </c>
      <c r="C69" s="67">
        <v>187222</v>
      </c>
      <c r="D69" s="67">
        <v>94325</v>
      </c>
      <c r="E69" s="67">
        <v>50000</v>
      </c>
      <c r="F69" s="86"/>
      <c r="G69" s="86"/>
      <c r="H69" s="67">
        <v>90721360</v>
      </c>
      <c r="I69" s="67">
        <v>15652815</v>
      </c>
      <c r="J69" s="75">
        <v>106374175</v>
      </c>
      <c r="K69" s="23"/>
    </row>
    <row r="70" spans="1:11" ht="15" thickBot="1" x14ac:dyDescent="0.35">
      <c r="A70" s="5" t="s">
        <v>429</v>
      </c>
      <c r="B70" s="25"/>
      <c r="C70" s="88">
        <f>SUM(C64:C69)</f>
        <v>2372758</v>
      </c>
      <c r="D70" s="88">
        <f t="shared" ref="D70:J70" si="8">SUM(D64:D69)</f>
        <v>1809789</v>
      </c>
      <c r="E70" s="88">
        <f t="shared" si="8"/>
        <v>1422973</v>
      </c>
      <c r="F70" s="88">
        <f t="shared" si="8"/>
        <v>2035000</v>
      </c>
      <c r="G70" s="88">
        <f t="shared" si="8"/>
        <v>230588</v>
      </c>
      <c r="H70" s="88">
        <f t="shared" si="8"/>
        <v>161000406</v>
      </c>
      <c r="I70" s="88">
        <f t="shared" si="8"/>
        <v>194915513</v>
      </c>
      <c r="J70" s="98">
        <f t="shared" si="8"/>
        <v>355916099</v>
      </c>
      <c r="K70" s="23"/>
    </row>
    <row r="71" spans="1:11" x14ac:dyDescent="0.3">
      <c r="A71" s="31" t="s">
        <v>61</v>
      </c>
      <c r="B71" s="34"/>
      <c r="C71" s="101"/>
      <c r="D71" s="101"/>
      <c r="E71" s="101"/>
      <c r="F71" s="102"/>
      <c r="G71" s="102"/>
      <c r="H71" s="101"/>
      <c r="I71" s="101"/>
      <c r="J71" s="103"/>
      <c r="K71" s="23"/>
    </row>
    <row r="72" spans="1:11" x14ac:dyDescent="0.3">
      <c r="A72" s="12"/>
      <c r="B72" s="13" t="s">
        <v>62</v>
      </c>
      <c r="C72" s="71">
        <v>302669</v>
      </c>
      <c r="D72" s="71">
        <v>856345</v>
      </c>
      <c r="E72" s="71">
        <v>863269</v>
      </c>
      <c r="F72" s="80"/>
      <c r="G72" s="80"/>
      <c r="H72" s="71">
        <v>2424420</v>
      </c>
      <c r="I72" s="71">
        <v>139092298</v>
      </c>
      <c r="J72" s="72">
        <v>141516718</v>
      </c>
      <c r="K72" s="23"/>
    </row>
    <row r="73" spans="1:11" x14ac:dyDescent="0.3">
      <c r="A73" s="12"/>
      <c r="B73" s="13" t="s">
        <v>63</v>
      </c>
      <c r="C73" s="71">
        <v>4783693</v>
      </c>
      <c r="D73" s="71">
        <v>1352608</v>
      </c>
      <c r="E73" s="71">
        <v>15000</v>
      </c>
      <c r="F73" s="80"/>
      <c r="G73" s="80"/>
      <c r="H73" s="71">
        <v>81267393</v>
      </c>
      <c r="I73" s="71">
        <v>437173269</v>
      </c>
      <c r="J73" s="72">
        <v>518440662</v>
      </c>
      <c r="K73" s="23"/>
    </row>
    <row r="74" spans="1:11" x14ac:dyDescent="0.3">
      <c r="A74" s="12"/>
      <c r="B74" s="13" t="s">
        <v>66</v>
      </c>
      <c r="C74" s="71">
        <v>537871</v>
      </c>
      <c r="D74" s="71">
        <v>693596</v>
      </c>
      <c r="E74" s="71">
        <v>155725</v>
      </c>
      <c r="F74" s="71">
        <v>0</v>
      </c>
      <c r="G74" s="71">
        <v>0</v>
      </c>
      <c r="H74" s="71">
        <v>5215571</v>
      </c>
      <c r="I74" s="71">
        <v>146231261</v>
      </c>
      <c r="J74" s="72">
        <v>151446832</v>
      </c>
      <c r="K74" s="23"/>
    </row>
    <row r="75" spans="1:11" x14ac:dyDescent="0.3">
      <c r="A75" s="12"/>
      <c r="B75" s="13" t="s">
        <v>67</v>
      </c>
      <c r="C75" s="71">
        <v>110266</v>
      </c>
      <c r="D75" s="71">
        <v>230375</v>
      </c>
      <c r="E75" s="71">
        <v>0</v>
      </c>
      <c r="F75" s="71">
        <v>0</v>
      </c>
      <c r="G75" s="71">
        <v>0</v>
      </c>
      <c r="H75" s="71">
        <v>127312</v>
      </c>
      <c r="I75" s="71">
        <v>66085193</v>
      </c>
      <c r="J75" s="72">
        <v>66212505</v>
      </c>
      <c r="K75" s="23"/>
    </row>
    <row r="76" spans="1:11" x14ac:dyDescent="0.3">
      <c r="A76" s="12"/>
      <c r="B76" s="13" t="s">
        <v>68</v>
      </c>
      <c r="C76" s="71">
        <v>195094</v>
      </c>
      <c r="D76" s="71">
        <v>195281</v>
      </c>
      <c r="E76" s="71">
        <v>504</v>
      </c>
      <c r="F76" s="71">
        <v>0</v>
      </c>
      <c r="G76" s="71">
        <v>0</v>
      </c>
      <c r="H76" s="71">
        <v>49150</v>
      </c>
      <c r="I76" s="71">
        <v>69544647</v>
      </c>
      <c r="J76" s="72">
        <v>69593797</v>
      </c>
      <c r="K76" s="23"/>
    </row>
    <row r="77" spans="1:11" x14ac:dyDescent="0.3">
      <c r="A77" s="12"/>
      <c r="B77" s="13" t="s">
        <v>69</v>
      </c>
      <c r="C77" s="71">
        <v>1667</v>
      </c>
      <c r="D77" s="71">
        <v>3253</v>
      </c>
      <c r="E77" s="71">
        <v>0</v>
      </c>
      <c r="F77" s="71">
        <v>0</v>
      </c>
      <c r="G77" s="71">
        <v>0</v>
      </c>
      <c r="H77" s="71">
        <v>1146231</v>
      </c>
      <c r="I77" s="71">
        <v>10275526</v>
      </c>
      <c r="J77" s="72">
        <v>11241757</v>
      </c>
      <c r="K77" s="23"/>
    </row>
    <row r="78" spans="1:11" x14ac:dyDescent="0.3">
      <c r="A78" s="12"/>
      <c r="B78" s="13" t="s">
        <v>70</v>
      </c>
      <c r="C78" s="71">
        <v>67795</v>
      </c>
      <c r="D78" s="71">
        <v>71798</v>
      </c>
      <c r="E78" s="71">
        <v>4003</v>
      </c>
      <c r="F78" s="71">
        <v>0</v>
      </c>
      <c r="G78" s="71">
        <v>0</v>
      </c>
      <c r="H78" s="71">
        <v>6929</v>
      </c>
      <c r="I78" s="71">
        <v>33289896</v>
      </c>
      <c r="J78" s="72">
        <v>33296825</v>
      </c>
      <c r="K78" s="23"/>
    </row>
    <row r="79" spans="1:11" x14ac:dyDescent="0.3">
      <c r="A79" s="12"/>
      <c r="B79" s="13" t="s">
        <v>71</v>
      </c>
      <c r="C79" s="71">
        <v>69235</v>
      </c>
      <c r="D79" s="71">
        <v>70698</v>
      </c>
      <c r="E79" s="71">
        <v>1464</v>
      </c>
      <c r="F79" s="71">
        <v>0</v>
      </c>
      <c r="G79" s="71">
        <v>0</v>
      </c>
      <c r="H79" s="71">
        <v>19189</v>
      </c>
      <c r="I79" s="71">
        <v>22552498</v>
      </c>
      <c r="J79" s="72">
        <v>22571687</v>
      </c>
      <c r="K79" s="23"/>
    </row>
    <row r="80" spans="1:11" x14ac:dyDescent="0.3">
      <c r="A80" s="12"/>
      <c r="B80" s="13" t="s">
        <v>72</v>
      </c>
      <c r="C80" s="71">
        <v>57267</v>
      </c>
      <c r="D80" s="71">
        <v>57267</v>
      </c>
      <c r="E80" s="71">
        <v>0</v>
      </c>
      <c r="F80" s="71">
        <v>0</v>
      </c>
      <c r="G80" s="71">
        <v>0</v>
      </c>
      <c r="H80" s="71">
        <v>1244861</v>
      </c>
      <c r="I80" s="71">
        <v>17425000</v>
      </c>
      <c r="J80" s="72">
        <v>18669861</v>
      </c>
      <c r="K80" s="23"/>
    </row>
    <row r="81" spans="1:11" x14ac:dyDescent="0.3">
      <c r="A81" s="12"/>
      <c r="B81" s="13" t="s">
        <v>73</v>
      </c>
      <c r="C81" s="71">
        <v>20766</v>
      </c>
      <c r="D81" s="71">
        <v>20766</v>
      </c>
      <c r="E81" s="71">
        <v>0</v>
      </c>
      <c r="F81" s="71">
        <v>0</v>
      </c>
      <c r="G81" s="71">
        <v>0</v>
      </c>
      <c r="H81" s="71">
        <v>18356</v>
      </c>
      <c r="I81" s="71">
        <v>4508374</v>
      </c>
      <c r="J81" s="72">
        <v>4516326</v>
      </c>
      <c r="K81" s="23"/>
    </row>
    <row r="82" spans="1:11" x14ac:dyDescent="0.3">
      <c r="A82" s="12"/>
      <c r="B82" s="13" t="s">
        <v>64</v>
      </c>
      <c r="C82" s="71">
        <v>10005</v>
      </c>
      <c r="D82" s="71">
        <v>10005</v>
      </c>
      <c r="E82" s="71">
        <v>0</v>
      </c>
      <c r="F82" s="71">
        <v>0</v>
      </c>
      <c r="G82" s="71">
        <v>0</v>
      </c>
      <c r="H82" s="71">
        <v>13916</v>
      </c>
      <c r="I82" s="71">
        <v>3292629</v>
      </c>
      <c r="J82" s="72">
        <v>3306545</v>
      </c>
      <c r="K82" s="23"/>
    </row>
    <row r="83" spans="1:11" x14ac:dyDescent="0.3">
      <c r="A83" s="12"/>
      <c r="B83" s="13" t="s">
        <v>65</v>
      </c>
      <c r="C83" s="71">
        <v>0</v>
      </c>
      <c r="D83" s="71">
        <v>97240</v>
      </c>
      <c r="E83" s="71">
        <v>0</v>
      </c>
      <c r="F83" s="71">
        <v>0</v>
      </c>
      <c r="G83" s="71">
        <v>0</v>
      </c>
      <c r="H83" s="71">
        <v>121341296</v>
      </c>
      <c r="I83" s="71">
        <v>44033000</v>
      </c>
      <c r="J83" s="72">
        <v>165374296</v>
      </c>
      <c r="K83" s="23"/>
    </row>
    <row r="84" spans="1:11" x14ac:dyDescent="0.3">
      <c r="A84" s="12"/>
      <c r="B84" s="13" t="s">
        <v>74</v>
      </c>
      <c r="C84" s="71">
        <v>472044</v>
      </c>
      <c r="D84" s="71">
        <v>289805</v>
      </c>
      <c r="E84" s="71">
        <v>0</v>
      </c>
      <c r="F84" s="71">
        <v>0</v>
      </c>
      <c r="G84" s="71">
        <v>0</v>
      </c>
      <c r="H84" s="71">
        <v>172852785</v>
      </c>
      <c r="I84" s="71">
        <v>130012413</v>
      </c>
      <c r="J84" s="72">
        <v>302865198</v>
      </c>
      <c r="K84" s="23"/>
    </row>
    <row r="85" spans="1:11" x14ac:dyDescent="0.3">
      <c r="A85" s="12"/>
      <c r="B85" s="13" t="s">
        <v>75</v>
      </c>
      <c r="C85" s="71">
        <v>422744</v>
      </c>
      <c r="D85" s="71">
        <v>702216</v>
      </c>
      <c r="E85" s="71">
        <v>135314</v>
      </c>
      <c r="F85" s="71">
        <v>85000</v>
      </c>
      <c r="G85" s="71">
        <v>37144</v>
      </c>
      <c r="H85" s="71">
        <v>48946113</v>
      </c>
      <c r="I85" s="71">
        <v>33040526</v>
      </c>
      <c r="J85" s="72">
        <v>81986639</v>
      </c>
      <c r="K85" s="23"/>
    </row>
    <row r="86" spans="1:11" x14ac:dyDescent="0.3">
      <c r="A86" s="12"/>
      <c r="B86" s="13" t="s">
        <v>76</v>
      </c>
      <c r="C86" s="71">
        <v>6572023</v>
      </c>
      <c r="D86" s="71">
        <v>43755041</v>
      </c>
      <c r="E86" s="71">
        <v>19489949</v>
      </c>
      <c r="F86" s="71">
        <v>13556051</v>
      </c>
      <c r="G86" s="71">
        <v>9816450</v>
      </c>
      <c r="H86" s="71">
        <v>16126133</v>
      </c>
      <c r="I86" s="71">
        <v>1584554162</v>
      </c>
      <c r="J86" s="72">
        <v>1600680295</v>
      </c>
      <c r="K86" s="23"/>
    </row>
    <row r="87" spans="1:11" x14ac:dyDescent="0.3">
      <c r="A87" s="12"/>
      <c r="B87" s="13" t="s">
        <v>77</v>
      </c>
      <c r="C87" s="71">
        <v>223776</v>
      </c>
      <c r="D87" s="71">
        <v>1068643</v>
      </c>
      <c r="E87" s="71">
        <v>0</v>
      </c>
      <c r="F87" s="71">
        <v>665000</v>
      </c>
      <c r="G87" s="71">
        <v>609077</v>
      </c>
      <c r="H87" s="71">
        <v>0</v>
      </c>
      <c r="I87" s="71">
        <v>387147778</v>
      </c>
      <c r="J87" s="72">
        <v>387147778</v>
      </c>
      <c r="K87" s="23"/>
    </row>
    <row r="88" spans="1:11" x14ac:dyDescent="0.3">
      <c r="A88" s="12"/>
      <c r="B88" s="13" t="s">
        <v>78</v>
      </c>
      <c r="C88" s="71">
        <v>1428804</v>
      </c>
      <c r="D88" s="71">
        <v>278393</v>
      </c>
      <c r="E88" s="80"/>
      <c r="F88" s="80"/>
      <c r="G88" s="80"/>
      <c r="H88" s="71">
        <v>5298535</v>
      </c>
      <c r="I88" s="71">
        <v>110703224</v>
      </c>
      <c r="J88" s="72">
        <v>116001759</v>
      </c>
      <c r="K88" s="23"/>
    </row>
    <row r="89" spans="1:11" x14ac:dyDescent="0.3">
      <c r="A89" s="12"/>
      <c r="B89" s="13" t="s">
        <v>79</v>
      </c>
      <c r="C89" s="71">
        <v>9201446</v>
      </c>
      <c r="D89" s="71">
        <v>2618351</v>
      </c>
      <c r="E89" s="71">
        <v>55826</v>
      </c>
      <c r="F89" s="80"/>
      <c r="G89" s="80"/>
      <c r="H89" s="71">
        <v>209880377</v>
      </c>
      <c r="I89" s="71">
        <v>157338863</v>
      </c>
      <c r="J89" s="72">
        <v>367219240</v>
      </c>
      <c r="K89" s="23"/>
    </row>
    <row r="90" spans="1:11" x14ac:dyDescent="0.3">
      <c r="A90" s="12"/>
      <c r="B90" s="13" t="s">
        <v>80</v>
      </c>
      <c r="C90" s="71">
        <v>1155532</v>
      </c>
      <c r="D90" s="71">
        <v>927904</v>
      </c>
      <c r="E90" s="71">
        <v>3025000</v>
      </c>
      <c r="F90" s="80"/>
      <c r="G90" s="80"/>
      <c r="H90" s="71">
        <v>117434971</v>
      </c>
      <c r="I90" s="71">
        <v>35531176</v>
      </c>
      <c r="J90" s="72">
        <v>152966147</v>
      </c>
      <c r="K90" s="23"/>
    </row>
    <row r="91" spans="1:11" x14ac:dyDescent="0.3">
      <c r="A91" s="12"/>
      <c r="B91" s="13" t="s">
        <v>81</v>
      </c>
      <c r="C91" s="71">
        <v>277664</v>
      </c>
      <c r="D91" s="71">
        <v>995106</v>
      </c>
      <c r="E91" s="80"/>
      <c r="F91" s="71">
        <v>450000</v>
      </c>
      <c r="G91" s="71">
        <v>363659</v>
      </c>
      <c r="H91" s="71">
        <v>15845914</v>
      </c>
      <c r="I91" s="71">
        <v>142281001</v>
      </c>
      <c r="J91" s="72">
        <v>158126915</v>
      </c>
      <c r="K91" s="23"/>
    </row>
    <row r="92" spans="1:11" x14ac:dyDescent="0.3">
      <c r="A92" s="12"/>
      <c r="B92" s="13" t="s">
        <v>86</v>
      </c>
      <c r="C92" s="71">
        <v>8248462</v>
      </c>
      <c r="D92" s="71">
        <v>5257444</v>
      </c>
      <c r="E92" s="71">
        <v>2126799</v>
      </c>
      <c r="F92" s="71">
        <v>21740250</v>
      </c>
      <c r="G92" s="71">
        <v>5503201</v>
      </c>
      <c r="H92" s="71">
        <v>5546250</v>
      </c>
      <c r="I92" s="71">
        <v>369238600</v>
      </c>
      <c r="J92" s="72">
        <v>374784600</v>
      </c>
      <c r="K92" s="23"/>
    </row>
    <row r="93" spans="1:11" x14ac:dyDescent="0.3">
      <c r="A93" s="12"/>
      <c r="B93" s="13" t="s">
        <v>82</v>
      </c>
      <c r="C93" s="71">
        <v>11476308</v>
      </c>
      <c r="D93" s="71">
        <v>2420691</v>
      </c>
      <c r="E93" s="71">
        <v>1502053</v>
      </c>
      <c r="F93" s="80"/>
      <c r="G93" s="80"/>
      <c r="H93" s="71">
        <v>306228314</v>
      </c>
      <c r="I93" s="71">
        <v>429153449</v>
      </c>
      <c r="J93" s="72">
        <v>735381763</v>
      </c>
      <c r="K93" s="23"/>
    </row>
    <row r="94" spans="1:11" x14ac:dyDescent="0.3">
      <c r="A94" s="12"/>
      <c r="B94" s="13" t="s">
        <v>83</v>
      </c>
      <c r="C94" s="71">
        <v>878209</v>
      </c>
      <c r="D94" s="71">
        <v>740911</v>
      </c>
      <c r="E94" s="71">
        <v>110772</v>
      </c>
      <c r="F94" s="80"/>
      <c r="G94" s="80"/>
      <c r="H94" s="71">
        <v>9257770</v>
      </c>
      <c r="I94" s="71">
        <v>136578070</v>
      </c>
      <c r="J94" s="72">
        <v>145835840</v>
      </c>
      <c r="K94" s="23"/>
    </row>
    <row r="95" spans="1:11" x14ac:dyDescent="0.3">
      <c r="A95" s="12"/>
      <c r="B95" s="13" t="s">
        <v>84</v>
      </c>
      <c r="C95" s="71">
        <v>293553</v>
      </c>
      <c r="D95" s="71">
        <v>1475502</v>
      </c>
      <c r="E95" s="71">
        <v>1512589</v>
      </c>
      <c r="F95" s="80"/>
      <c r="G95" s="80"/>
      <c r="H95" s="71">
        <v>4507850</v>
      </c>
      <c r="I95" s="71">
        <v>106489931</v>
      </c>
      <c r="J95" s="72">
        <v>110997781</v>
      </c>
      <c r="K95" s="23"/>
    </row>
    <row r="96" spans="1:11" x14ac:dyDescent="0.3">
      <c r="A96" s="12"/>
      <c r="B96" s="13" t="s">
        <v>85</v>
      </c>
      <c r="C96" s="71">
        <v>25929</v>
      </c>
      <c r="D96" s="71">
        <v>19445</v>
      </c>
      <c r="E96" s="71">
        <v>19959</v>
      </c>
      <c r="F96" s="71">
        <v>0</v>
      </c>
      <c r="G96" s="71">
        <v>0</v>
      </c>
      <c r="H96" s="71">
        <v>29413</v>
      </c>
      <c r="I96" s="71">
        <v>3470489</v>
      </c>
      <c r="J96" s="72">
        <v>3499902</v>
      </c>
      <c r="K96" s="23"/>
    </row>
    <row r="97" spans="1:11" ht="15" thickBot="1" x14ac:dyDescent="0.35">
      <c r="A97" s="14" t="s">
        <v>428</v>
      </c>
      <c r="B97" s="29"/>
      <c r="C97" s="93">
        <f t="shared" ref="C97:J97" si="9">SUM(C72:C96)</f>
        <v>46832822</v>
      </c>
      <c r="D97" s="93">
        <f t="shared" si="9"/>
        <v>64208684</v>
      </c>
      <c r="E97" s="93">
        <f t="shared" si="9"/>
        <v>29018226</v>
      </c>
      <c r="F97" s="93">
        <f t="shared" si="9"/>
        <v>36496301</v>
      </c>
      <c r="G97" s="93">
        <f t="shared" si="9"/>
        <v>16329531</v>
      </c>
      <c r="H97" s="93">
        <f t="shared" si="9"/>
        <v>1124829049</v>
      </c>
      <c r="I97" s="93">
        <f t="shared" si="9"/>
        <v>4619043273</v>
      </c>
      <c r="J97" s="93">
        <f t="shared" si="9"/>
        <v>5743681668</v>
      </c>
      <c r="K97" s="23"/>
    </row>
    <row r="98" spans="1:11" x14ac:dyDescent="0.3">
      <c r="A98" s="32" t="s">
        <v>90</v>
      </c>
      <c r="B98" s="24"/>
      <c r="C98" s="84"/>
      <c r="D98" s="84"/>
      <c r="E98" s="84"/>
      <c r="F98" s="84"/>
      <c r="G98" s="84"/>
      <c r="H98" s="83"/>
      <c r="I98" s="84"/>
      <c r="J98" s="94"/>
      <c r="K98" s="23"/>
    </row>
    <row r="99" spans="1:11" x14ac:dyDescent="0.3">
      <c r="A99" s="21"/>
      <c r="B99" s="33" t="s">
        <v>91</v>
      </c>
      <c r="C99" s="95">
        <v>202287</v>
      </c>
      <c r="D99" s="95">
        <v>161852</v>
      </c>
      <c r="E99" s="95">
        <v>0</v>
      </c>
      <c r="F99" s="95">
        <v>0</v>
      </c>
      <c r="G99" s="95">
        <v>0</v>
      </c>
      <c r="H99" s="95">
        <v>290603200</v>
      </c>
      <c r="I99" s="95">
        <v>30508460</v>
      </c>
      <c r="J99" s="97">
        <v>321111660</v>
      </c>
      <c r="K99" s="23"/>
    </row>
    <row r="100" spans="1:11" x14ac:dyDescent="0.3">
      <c r="A100" s="21"/>
      <c r="B100" s="9" t="s">
        <v>108</v>
      </c>
      <c r="C100" s="86"/>
      <c r="D100" s="67">
        <v>13552</v>
      </c>
      <c r="E100" s="67">
        <v>593639</v>
      </c>
      <c r="F100" s="86"/>
      <c r="G100" s="86"/>
      <c r="H100" s="67">
        <v>45065342</v>
      </c>
      <c r="I100" s="86"/>
      <c r="J100" s="87"/>
      <c r="K100" s="23"/>
    </row>
    <row r="101" spans="1:11" x14ac:dyDescent="0.3">
      <c r="A101" s="21"/>
      <c r="B101" s="9" t="s">
        <v>104</v>
      </c>
      <c r="C101" s="67">
        <v>960660</v>
      </c>
      <c r="D101" s="67">
        <v>2694245</v>
      </c>
      <c r="E101" s="67">
        <v>1733592</v>
      </c>
      <c r="F101" s="86"/>
      <c r="G101" s="86"/>
      <c r="H101" s="67">
        <v>145852742</v>
      </c>
      <c r="I101" s="67">
        <v>507455861</v>
      </c>
      <c r="J101" s="75">
        <v>653308603</v>
      </c>
      <c r="K101" s="23"/>
    </row>
    <row r="102" spans="1:11" x14ac:dyDescent="0.3">
      <c r="A102" s="21"/>
      <c r="B102" s="9" t="s">
        <v>92</v>
      </c>
      <c r="C102" s="67">
        <v>242004</v>
      </c>
      <c r="D102" s="67">
        <v>1419760</v>
      </c>
      <c r="E102" s="67">
        <v>1177756</v>
      </c>
      <c r="F102" s="86"/>
      <c r="G102" s="86"/>
      <c r="H102" s="67">
        <v>35300760</v>
      </c>
      <c r="I102" s="67">
        <v>215284306</v>
      </c>
      <c r="J102" s="75">
        <v>250585066</v>
      </c>
      <c r="K102" s="23"/>
    </row>
    <row r="103" spans="1:11" x14ac:dyDescent="0.3">
      <c r="A103" s="21"/>
      <c r="B103" s="9" t="s">
        <v>93</v>
      </c>
      <c r="C103" s="67">
        <v>3402225</v>
      </c>
      <c r="D103" s="67">
        <v>6413327</v>
      </c>
      <c r="E103" s="67">
        <v>3011102</v>
      </c>
      <c r="F103" s="67">
        <v>0</v>
      </c>
      <c r="G103" s="67">
        <v>0</v>
      </c>
      <c r="H103" s="67">
        <v>674751494</v>
      </c>
      <c r="I103" s="67">
        <v>1047233725</v>
      </c>
      <c r="J103" s="75">
        <v>1721985219</v>
      </c>
      <c r="K103" s="23"/>
    </row>
    <row r="104" spans="1:11" x14ac:dyDescent="0.3">
      <c r="A104" s="21"/>
      <c r="B104" s="9" t="s">
        <v>99</v>
      </c>
      <c r="C104" s="67">
        <v>2510</v>
      </c>
      <c r="D104" s="67">
        <v>3159692</v>
      </c>
      <c r="E104" s="67">
        <v>3157182</v>
      </c>
      <c r="F104" s="67">
        <v>0</v>
      </c>
      <c r="G104" s="67">
        <v>0</v>
      </c>
      <c r="H104" s="67">
        <v>35714091</v>
      </c>
      <c r="I104" s="67">
        <v>402337601</v>
      </c>
      <c r="J104" s="75">
        <v>438051692</v>
      </c>
      <c r="K104" s="23"/>
    </row>
    <row r="105" spans="1:11" x14ac:dyDescent="0.3">
      <c r="A105" s="21"/>
      <c r="B105" s="9" t="s">
        <v>107</v>
      </c>
      <c r="C105" s="67">
        <v>3049387</v>
      </c>
      <c r="D105" s="67">
        <v>14406442</v>
      </c>
      <c r="E105" s="67">
        <v>11357055</v>
      </c>
      <c r="F105" s="86"/>
      <c r="G105" s="86"/>
      <c r="H105" s="67">
        <v>63730369</v>
      </c>
      <c r="I105" s="67">
        <v>1416848334</v>
      </c>
      <c r="J105" s="75">
        <v>1480578703</v>
      </c>
      <c r="K105" s="23"/>
    </row>
    <row r="106" spans="1:11" x14ac:dyDescent="0.3">
      <c r="A106" s="21"/>
      <c r="B106" s="9" t="s">
        <v>97</v>
      </c>
      <c r="C106" s="67">
        <v>4712983</v>
      </c>
      <c r="D106" s="67">
        <v>4754194</v>
      </c>
      <c r="E106" s="67">
        <v>41211</v>
      </c>
      <c r="F106" s="86"/>
      <c r="G106" s="86"/>
      <c r="H106" s="67">
        <v>281873753</v>
      </c>
      <c r="I106" s="67">
        <v>637857939</v>
      </c>
      <c r="J106" s="75">
        <v>919731692</v>
      </c>
      <c r="K106" s="23"/>
    </row>
    <row r="107" spans="1:11" x14ac:dyDescent="0.3">
      <c r="A107" s="21"/>
      <c r="B107" s="9" t="s">
        <v>111</v>
      </c>
      <c r="C107" s="67">
        <v>7059</v>
      </c>
      <c r="D107" s="67">
        <v>2447992</v>
      </c>
      <c r="E107" s="67">
        <v>2440933</v>
      </c>
      <c r="F107" s="67">
        <v>0</v>
      </c>
      <c r="G107" s="67">
        <v>0</v>
      </c>
      <c r="H107" s="67">
        <v>164779090</v>
      </c>
      <c r="I107" s="67">
        <v>362360420</v>
      </c>
      <c r="J107" s="75">
        <v>527139510</v>
      </c>
      <c r="K107" s="23"/>
    </row>
    <row r="108" spans="1:11" x14ac:dyDescent="0.3">
      <c r="A108" s="21"/>
      <c r="B108" s="9" t="s">
        <v>106</v>
      </c>
      <c r="C108" s="67">
        <v>1594474</v>
      </c>
      <c r="D108" s="67">
        <v>1642548</v>
      </c>
      <c r="E108" s="67">
        <v>48074</v>
      </c>
      <c r="F108" s="86"/>
      <c r="G108" s="86"/>
      <c r="H108" s="67">
        <v>67411054</v>
      </c>
      <c r="I108" s="67">
        <v>230319092</v>
      </c>
      <c r="J108" s="75">
        <v>297730146</v>
      </c>
      <c r="K108" s="23"/>
    </row>
    <row r="109" spans="1:11" x14ac:dyDescent="0.3">
      <c r="A109" s="21"/>
      <c r="B109" s="9" t="s">
        <v>98</v>
      </c>
      <c r="C109" s="67">
        <v>11471804</v>
      </c>
      <c r="D109" s="67">
        <v>55064668</v>
      </c>
      <c r="E109" s="67">
        <v>43592864</v>
      </c>
      <c r="F109" s="67">
        <v>2752980</v>
      </c>
      <c r="G109" s="67">
        <v>4415813</v>
      </c>
      <c r="H109" s="67">
        <v>564917317</v>
      </c>
      <c r="I109" s="67">
        <v>4347450972</v>
      </c>
      <c r="J109" s="75">
        <v>4912368289</v>
      </c>
      <c r="K109" s="23"/>
    </row>
    <row r="110" spans="1:11" x14ac:dyDescent="0.3">
      <c r="A110" s="21"/>
      <c r="B110" s="9" t="s">
        <v>96</v>
      </c>
      <c r="C110" s="67">
        <v>288771</v>
      </c>
      <c r="D110" s="67">
        <v>3077633</v>
      </c>
      <c r="E110" s="67">
        <v>2788862</v>
      </c>
      <c r="F110" s="67">
        <v>0</v>
      </c>
      <c r="G110" s="67">
        <v>0</v>
      </c>
      <c r="H110" s="67">
        <v>189162613</v>
      </c>
      <c r="I110" s="67">
        <v>557179160</v>
      </c>
      <c r="J110" s="75">
        <v>746341773</v>
      </c>
      <c r="K110" s="23"/>
    </row>
    <row r="111" spans="1:11" x14ac:dyDescent="0.3">
      <c r="A111" s="21"/>
      <c r="B111" s="9" t="s">
        <v>101</v>
      </c>
      <c r="C111" s="67">
        <v>163632</v>
      </c>
      <c r="D111" s="67">
        <v>181508</v>
      </c>
      <c r="E111" s="67">
        <v>44958</v>
      </c>
      <c r="F111" s="86"/>
      <c r="G111" s="86"/>
      <c r="H111" s="67">
        <v>44850019</v>
      </c>
      <c r="I111" s="67">
        <v>22469037</v>
      </c>
      <c r="J111" s="75">
        <v>67319056</v>
      </c>
      <c r="K111" s="23"/>
    </row>
    <row r="112" spans="1:11" x14ac:dyDescent="0.3">
      <c r="A112" s="21"/>
      <c r="B112" s="9" t="s">
        <v>87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86"/>
      <c r="I112" s="67">
        <v>0</v>
      </c>
      <c r="J112" s="75">
        <v>0</v>
      </c>
      <c r="K112" s="23"/>
    </row>
    <row r="113" spans="1:11" x14ac:dyDescent="0.3">
      <c r="A113" s="21"/>
      <c r="B113" s="9" t="s">
        <v>105</v>
      </c>
      <c r="C113" s="67">
        <v>4879886</v>
      </c>
      <c r="D113" s="67">
        <v>5391350</v>
      </c>
      <c r="E113" s="67">
        <v>511454</v>
      </c>
      <c r="F113" s="86"/>
      <c r="G113" s="86"/>
      <c r="H113" s="67">
        <v>335957311</v>
      </c>
      <c r="I113" s="67">
        <v>602107920</v>
      </c>
      <c r="J113" s="75">
        <v>938065231</v>
      </c>
      <c r="K113" s="23"/>
    </row>
    <row r="114" spans="1:11" x14ac:dyDescent="0.3">
      <c r="A114" s="21"/>
      <c r="B114" s="9" t="s">
        <v>100</v>
      </c>
      <c r="C114" s="67">
        <v>2331771</v>
      </c>
      <c r="D114" s="67">
        <v>2375419</v>
      </c>
      <c r="E114" s="67">
        <v>43648</v>
      </c>
      <c r="F114" s="67">
        <v>0</v>
      </c>
      <c r="G114" s="67">
        <v>0</v>
      </c>
      <c r="H114" s="67">
        <v>86133447</v>
      </c>
      <c r="I114" s="67">
        <v>341794948</v>
      </c>
      <c r="J114" s="75">
        <v>427928395</v>
      </c>
      <c r="K114" s="23"/>
    </row>
    <row r="115" spans="1:11" x14ac:dyDescent="0.3">
      <c r="A115" s="21"/>
      <c r="B115" s="9" t="s">
        <v>95</v>
      </c>
      <c r="C115" s="67">
        <v>784848</v>
      </c>
      <c r="D115" s="67">
        <v>2932481</v>
      </c>
      <c r="E115" s="67">
        <v>2147633</v>
      </c>
      <c r="F115" s="86"/>
      <c r="G115" s="86"/>
      <c r="H115" s="67">
        <v>137834597</v>
      </c>
      <c r="I115" s="67">
        <v>188966592</v>
      </c>
      <c r="J115" s="75">
        <v>326147529</v>
      </c>
      <c r="K115" s="23"/>
    </row>
    <row r="116" spans="1:11" x14ac:dyDescent="0.3">
      <c r="A116" s="21"/>
      <c r="B116" s="9" t="s">
        <v>109</v>
      </c>
      <c r="C116" s="67">
        <v>-3978202</v>
      </c>
      <c r="D116" s="67">
        <v>2280596</v>
      </c>
      <c r="E116" s="67">
        <v>6258798</v>
      </c>
      <c r="F116" s="86"/>
      <c r="G116" s="86"/>
      <c r="H116" s="67">
        <v>281873753</v>
      </c>
      <c r="I116" s="67">
        <v>328279929</v>
      </c>
      <c r="J116" s="75">
        <v>530354450</v>
      </c>
      <c r="K116" s="23"/>
    </row>
    <row r="117" spans="1:11" x14ac:dyDescent="0.3">
      <c r="A117" s="21"/>
      <c r="B117" s="9" t="s">
        <v>103</v>
      </c>
      <c r="C117" s="67">
        <v>678216</v>
      </c>
      <c r="D117" s="67">
        <v>3576504</v>
      </c>
      <c r="E117" s="67">
        <v>2898288</v>
      </c>
      <c r="F117" s="86"/>
      <c r="G117" s="86"/>
      <c r="H117" s="67">
        <v>184005009</v>
      </c>
      <c r="I117" s="67">
        <v>509220992</v>
      </c>
      <c r="J117" s="75">
        <v>693226001</v>
      </c>
      <c r="K117" s="23"/>
    </row>
    <row r="118" spans="1:11" x14ac:dyDescent="0.3">
      <c r="A118" s="21"/>
      <c r="B118" s="9" t="s">
        <v>94</v>
      </c>
      <c r="C118" s="67">
        <v>313349</v>
      </c>
      <c r="D118" s="67">
        <v>4176305</v>
      </c>
      <c r="E118" s="67">
        <v>3862956</v>
      </c>
      <c r="F118" s="86"/>
      <c r="G118" s="86"/>
      <c r="H118" s="67">
        <v>71437</v>
      </c>
      <c r="I118" s="67">
        <v>539689599</v>
      </c>
      <c r="J118" s="75">
        <v>539761036</v>
      </c>
      <c r="K118" s="23"/>
    </row>
    <row r="119" spans="1:11" x14ac:dyDescent="0.3">
      <c r="A119" s="21"/>
      <c r="B119" s="9" t="s">
        <v>102</v>
      </c>
      <c r="C119" s="67">
        <v>451285</v>
      </c>
      <c r="D119" s="67">
        <v>541877</v>
      </c>
      <c r="E119" s="67">
        <v>44958</v>
      </c>
      <c r="F119" s="86"/>
      <c r="G119" s="86"/>
      <c r="H119" s="67">
        <v>168357630</v>
      </c>
      <c r="I119" s="67">
        <v>74012310</v>
      </c>
      <c r="J119" s="75">
        <v>242369940</v>
      </c>
      <c r="K119" s="23"/>
    </row>
    <row r="120" spans="1:11" x14ac:dyDescent="0.3">
      <c r="A120" s="21"/>
      <c r="B120" s="9" t="s">
        <v>110</v>
      </c>
      <c r="C120" s="67">
        <v>120883</v>
      </c>
      <c r="D120" s="67">
        <v>143487</v>
      </c>
      <c r="E120" s="67">
        <v>22604</v>
      </c>
      <c r="F120" s="86"/>
      <c r="G120" s="86"/>
      <c r="H120" s="67">
        <v>49774442</v>
      </c>
      <c r="I120" s="67">
        <v>110777559</v>
      </c>
      <c r="J120" s="75">
        <v>160552001</v>
      </c>
      <c r="K120" s="23"/>
    </row>
    <row r="121" spans="1:11" x14ac:dyDescent="0.3">
      <c r="A121" s="21"/>
      <c r="B121" s="9" t="s">
        <v>88</v>
      </c>
      <c r="C121" s="86"/>
      <c r="D121" s="86"/>
      <c r="E121" s="86"/>
      <c r="F121" s="86"/>
      <c r="G121" s="86"/>
      <c r="H121" s="86"/>
      <c r="I121" s="86"/>
      <c r="J121" s="87"/>
      <c r="K121" s="23"/>
    </row>
    <row r="122" spans="1:11" x14ac:dyDescent="0.3">
      <c r="A122" s="21"/>
      <c r="B122" s="9" t="s">
        <v>112</v>
      </c>
      <c r="C122" s="67">
        <v>184952</v>
      </c>
      <c r="D122" s="67">
        <v>202231</v>
      </c>
      <c r="E122" s="67">
        <v>17279</v>
      </c>
      <c r="F122" s="86"/>
      <c r="G122" s="86"/>
      <c r="H122" s="67">
        <v>56950708</v>
      </c>
      <c r="I122" s="67">
        <v>10302246</v>
      </c>
      <c r="J122" s="75">
        <v>67252954</v>
      </c>
      <c r="K122" s="23"/>
    </row>
    <row r="123" spans="1:11" x14ac:dyDescent="0.3">
      <c r="A123" s="21"/>
      <c r="B123" s="9" t="s">
        <v>113</v>
      </c>
      <c r="C123" s="67">
        <v>39212</v>
      </c>
      <c r="D123" s="67">
        <v>5980610</v>
      </c>
      <c r="E123" s="67">
        <v>5994508</v>
      </c>
      <c r="F123" s="67">
        <v>0</v>
      </c>
      <c r="G123" s="67">
        <v>0</v>
      </c>
      <c r="H123" s="67">
        <v>45617104</v>
      </c>
      <c r="I123" s="67">
        <v>379067037</v>
      </c>
      <c r="J123" s="75">
        <v>424684141</v>
      </c>
      <c r="K123" s="23"/>
    </row>
    <row r="124" spans="1:11" ht="27.6" x14ac:dyDescent="0.3">
      <c r="A124" s="21"/>
      <c r="B124" s="9" t="s">
        <v>114</v>
      </c>
      <c r="C124" s="67">
        <v>1452108</v>
      </c>
      <c r="D124" s="67">
        <v>1366990</v>
      </c>
      <c r="E124" s="67">
        <v>248017</v>
      </c>
      <c r="F124" s="67">
        <v>0</v>
      </c>
      <c r="G124" s="67">
        <v>0</v>
      </c>
      <c r="H124" s="67">
        <v>15502062</v>
      </c>
      <c r="I124" s="67">
        <v>63624662</v>
      </c>
      <c r="J124" s="75">
        <v>79126724</v>
      </c>
      <c r="K124" s="23"/>
    </row>
    <row r="125" spans="1:11" x14ac:dyDescent="0.3">
      <c r="A125" s="21"/>
      <c r="B125" s="9" t="s">
        <v>115</v>
      </c>
      <c r="C125" s="67">
        <v>0</v>
      </c>
      <c r="D125" s="67">
        <v>371437</v>
      </c>
      <c r="E125" s="67">
        <v>2190</v>
      </c>
      <c r="F125" s="86"/>
      <c r="G125" s="86"/>
      <c r="H125" s="67">
        <v>9283887</v>
      </c>
      <c r="I125" s="67">
        <v>156369803</v>
      </c>
      <c r="J125" s="75">
        <v>165653690</v>
      </c>
      <c r="K125" s="23"/>
    </row>
    <row r="126" spans="1:11" x14ac:dyDescent="0.3">
      <c r="A126" s="21"/>
      <c r="B126" s="9" t="s">
        <v>116</v>
      </c>
      <c r="C126" s="67">
        <v>939130</v>
      </c>
      <c r="D126" s="67">
        <v>740416</v>
      </c>
      <c r="E126" s="67">
        <v>433074</v>
      </c>
      <c r="F126" s="67">
        <v>2245000</v>
      </c>
      <c r="G126" s="67">
        <v>235875</v>
      </c>
      <c r="H126" s="67">
        <v>102575503</v>
      </c>
      <c r="I126" s="67">
        <v>8540843</v>
      </c>
      <c r="J126" s="75">
        <v>184116346</v>
      </c>
      <c r="K126" s="23"/>
    </row>
    <row r="127" spans="1:11" x14ac:dyDescent="0.3">
      <c r="A127" s="21"/>
      <c r="B127" s="9" t="s">
        <v>117</v>
      </c>
      <c r="C127" s="67">
        <v>55</v>
      </c>
      <c r="D127" s="67">
        <v>433962</v>
      </c>
      <c r="E127" s="67">
        <v>433743</v>
      </c>
      <c r="F127" s="67">
        <v>21140000</v>
      </c>
      <c r="G127" s="67">
        <v>1982335</v>
      </c>
      <c r="H127" s="67">
        <v>75181891</v>
      </c>
      <c r="I127" s="67">
        <v>51298141</v>
      </c>
      <c r="J127" s="75">
        <v>126480032</v>
      </c>
      <c r="K127" s="23"/>
    </row>
    <row r="128" spans="1:11" x14ac:dyDescent="0.3">
      <c r="A128" s="21"/>
      <c r="B128" s="9" t="s">
        <v>118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14533339</v>
      </c>
      <c r="I128" s="67">
        <v>0</v>
      </c>
      <c r="J128" s="75">
        <v>14533339</v>
      </c>
      <c r="K128" s="23"/>
    </row>
    <row r="129" spans="1:11" ht="27.6" x14ac:dyDescent="0.3">
      <c r="A129" s="21"/>
      <c r="B129" s="9" t="s">
        <v>119</v>
      </c>
      <c r="C129" s="67">
        <v>10863042</v>
      </c>
      <c r="D129" s="67">
        <v>16357536</v>
      </c>
      <c r="E129" s="67">
        <v>7298971</v>
      </c>
      <c r="F129" s="67">
        <v>14535000</v>
      </c>
      <c r="G129" s="67">
        <v>149888</v>
      </c>
      <c r="H129" s="67">
        <v>52673086</v>
      </c>
      <c r="I129" s="67">
        <v>313608858</v>
      </c>
      <c r="J129" s="75">
        <v>366281944</v>
      </c>
      <c r="K129" s="23"/>
    </row>
    <row r="130" spans="1:11" x14ac:dyDescent="0.3">
      <c r="A130" s="21"/>
      <c r="B130" s="9" t="s">
        <v>120</v>
      </c>
      <c r="C130" s="67">
        <v>0</v>
      </c>
      <c r="D130" s="67">
        <v>0</v>
      </c>
      <c r="E130" s="67">
        <v>0</v>
      </c>
      <c r="F130" s="86"/>
      <c r="G130" s="86"/>
      <c r="H130" s="67">
        <v>0</v>
      </c>
      <c r="I130" s="67">
        <v>0</v>
      </c>
      <c r="J130" s="75">
        <v>0</v>
      </c>
      <c r="K130" s="23"/>
    </row>
    <row r="131" spans="1:11" x14ac:dyDescent="0.3">
      <c r="A131" s="21"/>
      <c r="B131" s="9" t="s">
        <v>121</v>
      </c>
      <c r="C131" s="67">
        <v>3105416</v>
      </c>
      <c r="D131" s="67">
        <v>1154829</v>
      </c>
      <c r="E131" s="67">
        <v>139928</v>
      </c>
      <c r="F131" s="86"/>
      <c r="G131" s="86"/>
      <c r="H131" s="67">
        <v>274463</v>
      </c>
      <c r="I131" s="67">
        <v>67938736</v>
      </c>
      <c r="J131" s="75">
        <v>68213199</v>
      </c>
      <c r="K131" s="23"/>
    </row>
    <row r="132" spans="1:11" x14ac:dyDescent="0.3">
      <c r="A132" s="21"/>
      <c r="B132" s="9" t="s">
        <v>122</v>
      </c>
      <c r="C132" s="67">
        <v>230553</v>
      </c>
      <c r="D132" s="67">
        <v>371042</v>
      </c>
      <c r="E132" s="67">
        <v>140489</v>
      </c>
      <c r="F132" s="86"/>
      <c r="G132" s="86"/>
      <c r="H132" s="67">
        <v>2508016</v>
      </c>
      <c r="I132" s="67">
        <v>71220220</v>
      </c>
      <c r="J132" s="75">
        <v>73728236</v>
      </c>
      <c r="K132" s="23"/>
    </row>
    <row r="133" spans="1:11" x14ac:dyDescent="0.3">
      <c r="A133" s="21"/>
      <c r="B133" s="9" t="s">
        <v>123</v>
      </c>
      <c r="C133" s="67">
        <v>2850203</v>
      </c>
      <c r="D133" s="67">
        <v>22895195</v>
      </c>
      <c r="E133" s="67">
        <v>89750439</v>
      </c>
      <c r="F133" s="67">
        <v>0</v>
      </c>
      <c r="G133" s="67">
        <v>0</v>
      </c>
      <c r="H133" s="67">
        <v>918883210</v>
      </c>
      <c r="I133" s="67">
        <v>2674425339</v>
      </c>
      <c r="J133" s="75">
        <v>3593308549</v>
      </c>
      <c r="K133" s="23"/>
    </row>
    <row r="134" spans="1:11" x14ac:dyDescent="0.3">
      <c r="A134" s="21"/>
      <c r="B134" s="9" t="s">
        <v>124</v>
      </c>
      <c r="C134" s="67">
        <v>400293</v>
      </c>
      <c r="D134" s="67">
        <v>181139</v>
      </c>
      <c r="E134" s="86"/>
      <c r="F134" s="67">
        <v>0</v>
      </c>
      <c r="G134" s="67">
        <v>0</v>
      </c>
      <c r="H134" s="67">
        <v>206855026</v>
      </c>
      <c r="I134" s="67">
        <v>57252344</v>
      </c>
      <c r="J134" s="75">
        <v>264107370</v>
      </c>
      <c r="K134" s="23"/>
    </row>
    <row r="135" spans="1:11" x14ac:dyDescent="0.3">
      <c r="A135" s="21"/>
      <c r="B135" s="9" t="s">
        <v>125</v>
      </c>
      <c r="C135" s="67">
        <v>55818</v>
      </c>
      <c r="D135" s="67">
        <v>491551</v>
      </c>
      <c r="E135" s="67">
        <v>450618</v>
      </c>
      <c r="F135" s="67">
        <v>8240000</v>
      </c>
      <c r="G135" s="67">
        <v>1870575</v>
      </c>
      <c r="H135" s="67">
        <v>8548240</v>
      </c>
      <c r="I135" s="67">
        <v>181407775</v>
      </c>
      <c r="J135" s="75">
        <v>189956015</v>
      </c>
      <c r="K135" s="23"/>
    </row>
    <row r="136" spans="1:11" x14ac:dyDescent="0.3">
      <c r="A136" s="21"/>
      <c r="B136" s="9" t="s">
        <v>126</v>
      </c>
      <c r="C136" s="67">
        <v>20686</v>
      </c>
      <c r="D136" s="67">
        <v>269902</v>
      </c>
      <c r="E136" s="67">
        <v>257640</v>
      </c>
      <c r="F136" s="67">
        <v>2725000</v>
      </c>
      <c r="G136" s="67">
        <v>597213</v>
      </c>
      <c r="H136" s="67">
        <v>2799930</v>
      </c>
      <c r="I136" s="67">
        <v>44506950</v>
      </c>
      <c r="J136" s="75">
        <v>47306880</v>
      </c>
      <c r="K136" s="23"/>
    </row>
    <row r="137" spans="1:11" x14ac:dyDescent="0.3">
      <c r="A137" s="21"/>
      <c r="B137" s="9" t="s">
        <v>127</v>
      </c>
      <c r="C137" s="67">
        <v>104260</v>
      </c>
      <c r="D137" s="67">
        <v>1624989</v>
      </c>
      <c r="E137" s="67">
        <v>1209400</v>
      </c>
      <c r="F137" s="67">
        <v>19550000</v>
      </c>
      <c r="G137" s="67">
        <v>6260550</v>
      </c>
      <c r="H137" s="67">
        <v>17833766</v>
      </c>
      <c r="I137" s="67">
        <v>241436315</v>
      </c>
      <c r="J137" s="75">
        <v>259270081</v>
      </c>
      <c r="K137" s="23"/>
    </row>
    <row r="138" spans="1:11" x14ac:dyDescent="0.3">
      <c r="A138" s="21"/>
      <c r="B138" s="9" t="s">
        <v>128</v>
      </c>
      <c r="C138" s="67">
        <v>18187</v>
      </c>
      <c r="D138" s="67">
        <v>14473</v>
      </c>
      <c r="E138" s="67">
        <v>0</v>
      </c>
      <c r="F138" s="67">
        <v>0</v>
      </c>
      <c r="G138" s="67">
        <v>0</v>
      </c>
      <c r="H138" s="67">
        <v>75075250</v>
      </c>
      <c r="I138" s="67">
        <v>6171320</v>
      </c>
      <c r="J138" s="75">
        <v>81426570</v>
      </c>
      <c r="K138" s="23"/>
    </row>
    <row r="139" spans="1:11" x14ac:dyDescent="0.3">
      <c r="A139" s="21"/>
      <c r="B139" s="9" t="s">
        <v>129</v>
      </c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67">
        <v>1417549</v>
      </c>
      <c r="I139" s="67">
        <v>0</v>
      </c>
      <c r="J139" s="75">
        <v>1417549</v>
      </c>
      <c r="K139" s="23"/>
    </row>
    <row r="140" spans="1:11" x14ac:dyDescent="0.3">
      <c r="A140" s="21"/>
      <c r="B140" s="9" t="s">
        <v>135</v>
      </c>
      <c r="C140" s="67">
        <v>167862</v>
      </c>
      <c r="D140" s="67">
        <v>175010</v>
      </c>
      <c r="E140" s="67">
        <v>332413</v>
      </c>
      <c r="F140" s="86"/>
      <c r="G140" s="86"/>
      <c r="H140" s="67">
        <v>10712512</v>
      </c>
      <c r="I140" s="67">
        <v>23683248</v>
      </c>
      <c r="J140" s="75">
        <v>34395760</v>
      </c>
      <c r="K140" s="23"/>
    </row>
    <row r="141" spans="1:11" x14ac:dyDescent="0.3">
      <c r="A141" s="21"/>
      <c r="B141" s="9" t="s">
        <v>138</v>
      </c>
      <c r="C141" s="67">
        <v>14253879</v>
      </c>
      <c r="D141" s="67">
        <v>4975486</v>
      </c>
      <c r="E141" s="67">
        <v>7248119</v>
      </c>
      <c r="F141" s="86"/>
      <c r="G141" s="86"/>
      <c r="H141" s="67">
        <v>402438764</v>
      </c>
      <c r="I141" s="67">
        <v>191398517</v>
      </c>
      <c r="J141" s="75">
        <v>593837281</v>
      </c>
      <c r="K141" s="23"/>
    </row>
    <row r="142" spans="1:11" x14ac:dyDescent="0.3">
      <c r="A142" s="21"/>
      <c r="B142" s="9" t="s">
        <v>133</v>
      </c>
      <c r="C142" s="67">
        <v>0</v>
      </c>
      <c r="D142" s="67">
        <v>15325</v>
      </c>
      <c r="E142" s="67">
        <v>10000</v>
      </c>
      <c r="F142" s="86"/>
      <c r="G142" s="86"/>
      <c r="H142" s="67">
        <v>308670</v>
      </c>
      <c r="I142" s="67">
        <v>568337</v>
      </c>
      <c r="J142" s="75">
        <v>877007</v>
      </c>
      <c r="K142" s="23"/>
    </row>
    <row r="143" spans="1:11" x14ac:dyDescent="0.3">
      <c r="A143" s="21"/>
      <c r="B143" s="9" t="s">
        <v>136</v>
      </c>
      <c r="C143" s="67">
        <v>0</v>
      </c>
      <c r="D143" s="67">
        <v>0</v>
      </c>
      <c r="E143" s="67">
        <v>0</v>
      </c>
      <c r="F143" s="86"/>
      <c r="G143" s="86"/>
      <c r="H143" s="67">
        <v>656870</v>
      </c>
      <c r="I143" s="67">
        <v>0</v>
      </c>
      <c r="J143" s="75">
        <v>656870</v>
      </c>
      <c r="K143" s="23"/>
    </row>
    <row r="144" spans="1:11" x14ac:dyDescent="0.3">
      <c r="A144" s="21"/>
      <c r="B144" s="9" t="s">
        <v>130</v>
      </c>
      <c r="C144" s="67">
        <v>4251</v>
      </c>
      <c r="D144" s="67">
        <v>53612</v>
      </c>
      <c r="E144" s="67">
        <v>57863</v>
      </c>
      <c r="F144" s="86"/>
      <c r="G144" s="86"/>
      <c r="H144" s="67">
        <v>93328317</v>
      </c>
      <c r="I144" s="67">
        <v>11442081</v>
      </c>
      <c r="J144" s="75">
        <v>104770398</v>
      </c>
      <c r="K144" s="23"/>
    </row>
    <row r="145" spans="1:11" x14ac:dyDescent="0.3">
      <c r="A145" s="21"/>
      <c r="B145" s="9" t="s">
        <v>137</v>
      </c>
      <c r="C145" s="67">
        <v>14978</v>
      </c>
      <c r="D145" s="67">
        <v>101860</v>
      </c>
      <c r="E145" s="67">
        <v>50000</v>
      </c>
      <c r="F145" s="86"/>
      <c r="G145" s="86"/>
      <c r="H145" s="67">
        <v>259475930</v>
      </c>
      <c r="I145" s="67">
        <v>18876040</v>
      </c>
      <c r="J145" s="75">
        <v>278351970</v>
      </c>
      <c r="K145" s="23"/>
    </row>
    <row r="146" spans="1:11" x14ac:dyDescent="0.3">
      <c r="A146" s="21"/>
      <c r="B146" s="9" t="s">
        <v>134</v>
      </c>
      <c r="C146" s="67">
        <v>0</v>
      </c>
      <c r="D146" s="67">
        <v>12</v>
      </c>
      <c r="E146" s="67">
        <v>0</v>
      </c>
      <c r="F146" s="86"/>
      <c r="G146" s="86"/>
      <c r="H146" s="67">
        <v>211390</v>
      </c>
      <c r="I146" s="67">
        <v>3130</v>
      </c>
      <c r="J146" s="75">
        <v>214520</v>
      </c>
      <c r="K146" s="23"/>
    </row>
    <row r="147" spans="1:11" x14ac:dyDescent="0.3">
      <c r="A147" s="21"/>
      <c r="B147" s="9" t="s">
        <v>131</v>
      </c>
      <c r="C147" s="67">
        <v>0</v>
      </c>
      <c r="D147" s="67">
        <v>0</v>
      </c>
      <c r="E147" s="67">
        <v>0</v>
      </c>
      <c r="F147" s="86"/>
      <c r="G147" s="86"/>
      <c r="H147" s="67">
        <v>33020</v>
      </c>
      <c r="I147" s="67">
        <v>0</v>
      </c>
      <c r="J147" s="75">
        <v>33020</v>
      </c>
      <c r="K147" s="23"/>
    </row>
    <row r="148" spans="1:11" x14ac:dyDescent="0.3">
      <c r="A148" s="21"/>
      <c r="B148" s="9" t="s">
        <v>132</v>
      </c>
      <c r="C148" s="67">
        <v>0</v>
      </c>
      <c r="D148" s="67">
        <v>0</v>
      </c>
      <c r="E148" s="67">
        <v>0</v>
      </c>
      <c r="F148" s="86"/>
      <c r="G148" s="86"/>
      <c r="H148" s="67">
        <v>22586</v>
      </c>
      <c r="I148" s="67">
        <v>0</v>
      </c>
      <c r="J148" s="75">
        <v>22586</v>
      </c>
      <c r="K148" s="23"/>
    </row>
    <row r="149" spans="1:11" x14ac:dyDescent="0.3">
      <c r="A149" s="21"/>
      <c r="B149" s="9" t="s">
        <v>139</v>
      </c>
      <c r="C149" s="67">
        <v>6385751</v>
      </c>
      <c r="D149" s="67">
        <v>6076770</v>
      </c>
      <c r="E149" s="67">
        <v>3538436</v>
      </c>
      <c r="F149" s="86"/>
      <c r="G149" s="86"/>
      <c r="H149" s="67">
        <v>455293647</v>
      </c>
      <c r="I149" s="67">
        <v>757303037</v>
      </c>
      <c r="J149" s="75">
        <v>1213096684</v>
      </c>
      <c r="K149" s="23"/>
    </row>
    <row r="150" spans="1:11" x14ac:dyDescent="0.3">
      <c r="A150" s="21"/>
      <c r="B150" s="9" t="s">
        <v>140</v>
      </c>
      <c r="C150" s="67">
        <v>56376</v>
      </c>
      <c r="D150" s="67">
        <v>5671831</v>
      </c>
      <c r="E150" s="67">
        <v>5645648</v>
      </c>
      <c r="F150" s="86"/>
      <c r="G150" s="86"/>
      <c r="H150" s="67">
        <v>37485</v>
      </c>
      <c r="I150" s="67">
        <v>755893551</v>
      </c>
      <c r="J150" s="75">
        <v>755931036</v>
      </c>
      <c r="K150" s="23"/>
    </row>
    <row r="151" spans="1:11" x14ac:dyDescent="0.3">
      <c r="A151" s="21"/>
      <c r="B151" s="9" t="s">
        <v>141</v>
      </c>
      <c r="C151" s="67">
        <v>68017</v>
      </c>
      <c r="D151" s="67">
        <v>840376</v>
      </c>
      <c r="E151" s="67">
        <v>834009</v>
      </c>
      <c r="F151" s="86"/>
      <c r="G151" s="86"/>
      <c r="H151" s="67">
        <v>10589481</v>
      </c>
      <c r="I151" s="67">
        <v>111800396</v>
      </c>
      <c r="J151" s="75">
        <v>178281690</v>
      </c>
      <c r="K151" s="23"/>
    </row>
    <row r="152" spans="1:11" x14ac:dyDescent="0.3">
      <c r="A152" s="21"/>
      <c r="B152" s="9" t="s">
        <v>142</v>
      </c>
      <c r="C152" s="67">
        <v>98765</v>
      </c>
      <c r="D152" s="67">
        <v>101411</v>
      </c>
      <c r="E152" s="67">
        <v>60427</v>
      </c>
      <c r="F152" s="67">
        <v>0</v>
      </c>
      <c r="G152" s="67">
        <v>0</v>
      </c>
      <c r="H152" s="67">
        <v>86973390</v>
      </c>
      <c r="I152" s="67">
        <v>0</v>
      </c>
      <c r="J152" s="75">
        <v>86973390</v>
      </c>
      <c r="K152" s="23"/>
    </row>
    <row r="153" spans="1:11" x14ac:dyDescent="0.3">
      <c r="A153" s="21"/>
      <c r="B153" s="9" t="s">
        <v>143</v>
      </c>
      <c r="C153" s="67">
        <v>793</v>
      </c>
      <c r="D153" s="67">
        <v>72194</v>
      </c>
      <c r="E153" s="67">
        <v>56001</v>
      </c>
      <c r="F153" s="86"/>
      <c r="G153" s="86"/>
      <c r="H153" s="67">
        <v>63491354</v>
      </c>
      <c r="I153" s="67">
        <v>27175221</v>
      </c>
      <c r="J153" s="75">
        <v>90666575</v>
      </c>
      <c r="K153" s="23"/>
    </row>
    <row r="154" spans="1:11" x14ac:dyDescent="0.3">
      <c r="A154" s="21"/>
      <c r="B154" s="9" t="s">
        <v>144</v>
      </c>
      <c r="C154" s="67">
        <v>-1377540</v>
      </c>
      <c r="D154" s="67">
        <v>99570</v>
      </c>
      <c r="E154" s="67">
        <v>0</v>
      </c>
      <c r="F154" s="67">
        <v>0</v>
      </c>
      <c r="G154" s="67">
        <v>0</v>
      </c>
      <c r="H154" s="67">
        <v>969724</v>
      </c>
      <c r="I154" s="67">
        <v>18088984</v>
      </c>
      <c r="J154" s="75">
        <v>19058708</v>
      </c>
      <c r="K154" s="23"/>
    </row>
    <row r="155" spans="1:11" x14ac:dyDescent="0.3">
      <c r="A155" s="21"/>
      <c r="B155" s="9" t="s">
        <v>89</v>
      </c>
      <c r="C155" s="67">
        <v>0</v>
      </c>
      <c r="D155" s="67">
        <v>0</v>
      </c>
      <c r="E155" s="67">
        <v>0</v>
      </c>
      <c r="F155" s="67">
        <v>0</v>
      </c>
      <c r="G155" s="67">
        <v>0</v>
      </c>
      <c r="H155" s="67">
        <v>298799</v>
      </c>
      <c r="I155" s="67">
        <v>9677694</v>
      </c>
      <c r="J155" s="75">
        <v>9976493</v>
      </c>
      <c r="K155" s="23"/>
    </row>
    <row r="156" spans="1:11" x14ac:dyDescent="0.3">
      <c r="A156" s="21"/>
      <c r="B156" s="9" t="s">
        <v>145</v>
      </c>
      <c r="C156" s="67">
        <v>0</v>
      </c>
      <c r="D156" s="67">
        <v>0</v>
      </c>
      <c r="E156" s="67">
        <v>0</v>
      </c>
      <c r="F156" s="67">
        <v>0</v>
      </c>
      <c r="G156" s="67">
        <v>0</v>
      </c>
      <c r="H156" s="67">
        <v>60709236</v>
      </c>
      <c r="I156" s="67">
        <v>-110493</v>
      </c>
      <c r="J156" s="75">
        <v>60598743</v>
      </c>
      <c r="K156" s="23"/>
    </row>
    <row r="157" spans="1:11" ht="15" thickBot="1" x14ac:dyDescent="0.35">
      <c r="A157" s="5" t="s">
        <v>430</v>
      </c>
      <c r="B157" s="26"/>
      <c r="C157" s="88">
        <f>SUM(C99:C156)</f>
        <v>71616879</v>
      </c>
      <c r="D157" s="88">
        <f t="shared" ref="D157:J157" si="10">SUM(D99:D156)</f>
        <v>187495191</v>
      </c>
      <c r="E157" s="88">
        <f t="shared" si="10"/>
        <v>209986779</v>
      </c>
      <c r="F157" s="88">
        <f t="shared" si="10"/>
        <v>71187980</v>
      </c>
      <c r="G157" s="88">
        <f t="shared" si="10"/>
        <v>15512249</v>
      </c>
      <c r="H157" s="88">
        <f t="shared" si="10"/>
        <v>6900083675</v>
      </c>
      <c r="I157" s="88">
        <f t="shared" si="10"/>
        <v>18725125088</v>
      </c>
      <c r="J157" s="88">
        <f t="shared" si="10"/>
        <v>25629262342</v>
      </c>
      <c r="K157" s="23"/>
    </row>
    <row r="158" spans="1:11" x14ac:dyDescent="0.3">
      <c r="A158" s="31" t="s">
        <v>150</v>
      </c>
      <c r="B158" s="27"/>
      <c r="C158" s="104"/>
      <c r="D158" s="104"/>
      <c r="E158" s="104"/>
      <c r="F158" s="104"/>
      <c r="G158" s="104"/>
      <c r="H158" s="89"/>
      <c r="I158" s="104"/>
      <c r="J158" s="105"/>
      <c r="K158" s="23"/>
    </row>
    <row r="159" spans="1:11" x14ac:dyDescent="0.3">
      <c r="A159" s="35"/>
      <c r="B159" s="28" t="s">
        <v>152</v>
      </c>
      <c r="C159" s="106"/>
      <c r="D159" s="91">
        <v>22279</v>
      </c>
      <c r="E159" s="106"/>
      <c r="F159" s="106"/>
      <c r="G159" s="106"/>
      <c r="H159" s="91">
        <v>489394</v>
      </c>
      <c r="I159" s="91">
        <v>24034656</v>
      </c>
      <c r="J159" s="92">
        <v>24524050</v>
      </c>
      <c r="K159" s="23"/>
    </row>
    <row r="160" spans="1:11" x14ac:dyDescent="0.3">
      <c r="A160" s="35"/>
      <c r="B160" s="13" t="s">
        <v>153</v>
      </c>
      <c r="C160" s="71">
        <v>89262</v>
      </c>
      <c r="D160" s="71">
        <v>191694</v>
      </c>
      <c r="E160" s="71">
        <v>14156</v>
      </c>
      <c r="F160" s="71">
        <v>0</v>
      </c>
      <c r="G160" s="71">
        <v>0</v>
      </c>
      <c r="H160" s="71">
        <v>8925919</v>
      </c>
      <c r="I160" s="71">
        <v>82572775</v>
      </c>
      <c r="J160" s="72">
        <v>91498694</v>
      </c>
      <c r="K160" s="23"/>
    </row>
    <row r="161" spans="1:11" x14ac:dyDescent="0.3">
      <c r="A161" s="35"/>
      <c r="B161" s="13" t="s">
        <v>154</v>
      </c>
      <c r="C161" s="71">
        <v>1269361</v>
      </c>
      <c r="D161" s="71">
        <v>593421</v>
      </c>
      <c r="E161" s="71">
        <v>0</v>
      </c>
      <c r="F161" s="71">
        <v>0</v>
      </c>
      <c r="G161" s="71">
        <v>0</v>
      </c>
      <c r="H161" s="71">
        <v>132282229</v>
      </c>
      <c r="I161" s="71">
        <v>176118328</v>
      </c>
      <c r="J161" s="72">
        <v>308400557</v>
      </c>
      <c r="K161" s="23"/>
    </row>
    <row r="162" spans="1:11" x14ac:dyDescent="0.3">
      <c r="A162" s="12"/>
      <c r="B162" s="13" t="s">
        <v>146</v>
      </c>
      <c r="C162" s="80"/>
      <c r="D162" s="80"/>
      <c r="E162" s="80"/>
      <c r="F162" s="80"/>
      <c r="G162" s="80"/>
      <c r="H162" s="71">
        <v>184124693</v>
      </c>
      <c r="I162" s="80"/>
      <c r="J162" s="99"/>
      <c r="K162" s="23"/>
    </row>
    <row r="163" spans="1:11" x14ac:dyDescent="0.3">
      <c r="A163" s="12"/>
      <c r="B163" s="13" t="s">
        <v>155</v>
      </c>
      <c r="C163" s="71">
        <v>517554</v>
      </c>
      <c r="D163" s="71">
        <v>549889</v>
      </c>
      <c r="E163" s="71">
        <v>156000</v>
      </c>
      <c r="F163" s="80"/>
      <c r="G163" s="80"/>
      <c r="H163" s="71">
        <v>79356854</v>
      </c>
      <c r="I163" s="71">
        <v>91321899</v>
      </c>
      <c r="J163" s="72">
        <v>170678753</v>
      </c>
      <c r="K163" s="23"/>
    </row>
    <row r="164" spans="1:11" x14ac:dyDescent="0.3">
      <c r="A164" s="12"/>
      <c r="B164" s="13" t="s">
        <v>156</v>
      </c>
      <c r="C164" s="71">
        <v>286819</v>
      </c>
      <c r="D164" s="71">
        <v>474293</v>
      </c>
      <c r="E164" s="71">
        <v>198991</v>
      </c>
      <c r="F164" s="71">
        <v>0</v>
      </c>
      <c r="G164" s="71">
        <v>0</v>
      </c>
      <c r="H164" s="71">
        <v>119458</v>
      </c>
      <c r="I164" s="71">
        <v>72046192</v>
      </c>
      <c r="J164" s="72">
        <v>72165650</v>
      </c>
      <c r="K164" s="23"/>
    </row>
    <row r="165" spans="1:11" x14ac:dyDescent="0.3">
      <c r="A165" s="12"/>
      <c r="B165" s="13" t="s">
        <v>157</v>
      </c>
      <c r="C165" s="71">
        <v>13245031</v>
      </c>
      <c r="D165" s="71">
        <v>5884284</v>
      </c>
      <c r="E165" s="71">
        <v>6103464</v>
      </c>
      <c r="F165" s="71">
        <v>16365000</v>
      </c>
      <c r="G165" s="71">
        <v>2101900</v>
      </c>
      <c r="H165" s="71">
        <v>457673594</v>
      </c>
      <c r="I165" s="71">
        <v>1780396449</v>
      </c>
      <c r="J165" s="72">
        <v>2238070043</v>
      </c>
      <c r="K165" s="23"/>
    </row>
    <row r="166" spans="1:11" x14ac:dyDescent="0.3">
      <c r="A166" s="12"/>
      <c r="B166" s="13" t="s">
        <v>158</v>
      </c>
      <c r="C166" s="71">
        <v>1695249</v>
      </c>
      <c r="D166" s="71">
        <v>957257</v>
      </c>
      <c r="E166" s="71">
        <v>113286</v>
      </c>
      <c r="F166" s="71">
        <v>400000</v>
      </c>
      <c r="G166" s="71">
        <v>267751</v>
      </c>
      <c r="H166" s="71">
        <v>69240597</v>
      </c>
      <c r="I166" s="71">
        <v>145651856</v>
      </c>
      <c r="J166" s="72">
        <v>214892453</v>
      </c>
      <c r="K166" s="23"/>
    </row>
    <row r="167" spans="1:11" x14ac:dyDescent="0.3">
      <c r="A167" s="12"/>
      <c r="B167" s="13" t="s">
        <v>159</v>
      </c>
      <c r="C167" s="71">
        <v>1777231</v>
      </c>
      <c r="D167" s="71">
        <v>731577</v>
      </c>
      <c r="E167" s="71">
        <v>0</v>
      </c>
      <c r="F167" s="71">
        <v>0</v>
      </c>
      <c r="G167" s="71">
        <v>0</v>
      </c>
      <c r="H167" s="71">
        <v>9097649</v>
      </c>
      <c r="I167" s="71">
        <v>129512419</v>
      </c>
      <c r="J167" s="72">
        <v>138610068</v>
      </c>
      <c r="K167" s="23"/>
    </row>
    <row r="168" spans="1:11" x14ac:dyDescent="0.3">
      <c r="A168" s="12"/>
      <c r="B168" s="13" t="s">
        <v>147</v>
      </c>
      <c r="C168" s="80"/>
      <c r="D168" s="80"/>
      <c r="E168" s="80"/>
      <c r="F168" s="80"/>
      <c r="G168" s="80"/>
      <c r="H168" s="71">
        <v>69765498</v>
      </c>
      <c r="I168" s="80"/>
      <c r="J168" s="99"/>
      <c r="K168" s="23"/>
    </row>
    <row r="169" spans="1:11" x14ac:dyDescent="0.3">
      <c r="A169" s="12"/>
      <c r="B169" s="13" t="s">
        <v>160</v>
      </c>
      <c r="C169" s="71">
        <v>600581</v>
      </c>
      <c r="D169" s="71">
        <v>474354</v>
      </c>
      <c r="E169" s="71">
        <v>314243</v>
      </c>
      <c r="F169" s="71">
        <v>0</v>
      </c>
      <c r="G169" s="71">
        <v>0</v>
      </c>
      <c r="H169" s="71">
        <v>33542713</v>
      </c>
      <c r="I169" s="71">
        <v>47301774</v>
      </c>
      <c r="J169" s="72">
        <v>80844487</v>
      </c>
      <c r="K169" s="23"/>
    </row>
    <row r="170" spans="1:11" x14ac:dyDescent="0.3">
      <c r="A170" s="12"/>
      <c r="B170" s="13" t="s">
        <v>161</v>
      </c>
      <c r="C170" s="71">
        <v>224847</v>
      </c>
      <c r="D170" s="71">
        <v>448951</v>
      </c>
      <c r="E170" s="71">
        <v>224158</v>
      </c>
      <c r="F170" s="80"/>
      <c r="G170" s="80"/>
      <c r="H170" s="71">
        <v>437535</v>
      </c>
      <c r="I170" s="71">
        <v>77090714</v>
      </c>
      <c r="J170" s="72">
        <v>77527714</v>
      </c>
      <c r="K170" s="23"/>
    </row>
    <row r="171" spans="1:11" x14ac:dyDescent="0.3">
      <c r="A171" s="12"/>
      <c r="B171" s="13" t="s">
        <v>162</v>
      </c>
      <c r="C171" s="71">
        <v>410463</v>
      </c>
      <c r="D171" s="71">
        <v>237068</v>
      </c>
      <c r="E171" s="71">
        <v>0</v>
      </c>
      <c r="F171" s="80"/>
      <c r="G171" s="80"/>
      <c r="H171" s="71">
        <v>22029412</v>
      </c>
      <c r="I171" s="71">
        <v>61394404</v>
      </c>
      <c r="J171" s="72">
        <v>83423816</v>
      </c>
      <c r="K171" s="23"/>
    </row>
    <row r="172" spans="1:11" x14ac:dyDescent="0.3">
      <c r="A172" s="12"/>
      <c r="B172" s="13" t="s">
        <v>163</v>
      </c>
      <c r="C172" s="71">
        <v>0</v>
      </c>
      <c r="D172" s="71">
        <v>6340</v>
      </c>
      <c r="E172" s="71">
        <v>6340</v>
      </c>
      <c r="F172" s="80"/>
      <c r="G172" s="80"/>
      <c r="H172" s="71">
        <v>20669</v>
      </c>
      <c r="I172" s="71">
        <v>3967695</v>
      </c>
      <c r="J172" s="72">
        <v>3988364</v>
      </c>
      <c r="K172" s="23"/>
    </row>
    <row r="173" spans="1:11" x14ac:dyDescent="0.3">
      <c r="A173" s="12"/>
      <c r="B173" s="13" t="s">
        <v>164</v>
      </c>
      <c r="C173" s="71">
        <v>46896</v>
      </c>
      <c r="D173" s="71">
        <v>127027</v>
      </c>
      <c r="E173" s="71">
        <v>4741</v>
      </c>
      <c r="F173" s="80"/>
      <c r="G173" s="80"/>
      <c r="H173" s="71">
        <v>5549784</v>
      </c>
      <c r="I173" s="71">
        <v>139770569</v>
      </c>
      <c r="J173" s="72">
        <v>145320353</v>
      </c>
      <c r="K173" s="23"/>
    </row>
    <row r="174" spans="1:11" x14ac:dyDescent="0.3">
      <c r="A174" s="12"/>
      <c r="B174" s="13" t="s">
        <v>165</v>
      </c>
      <c r="C174" s="80"/>
      <c r="D174" s="71">
        <v>77835</v>
      </c>
      <c r="E174" s="71">
        <v>54589</v>
      </c>
      <c r="F174" s="80"/>
      <c r="G174" s="80"/>
      <c r="H174" s="71">
        <v>26385031</v>
      </c>
      <c r="I174" s="80"/>
      <c r="J174" s="99"/>
      <c r="K174" s="23"/>
    </row>
    <row r="175" spans="1:11" x14ac:dyDescent="0.3">
      <c r="A175" s="12"/>
      <c r="B175" s="13" t="s">
        <v>166</v>
      </c>
      <c r="C175" s="80"/>
      <c r="D175" s="71">
        <v>109179</v>
      </c>
      <c r="E175" s="71">
        <v>0</v>
      </c>
      <c r="F175" s="80"/>
      <c r="G175" s="80"/>
      <c r="H175" s="71">
        <v>37009886</v>
      </c>
      <c r="I175" s="80"/>
      <c r="J175" s="99"/>
      <c r="K175" s="23"/>
    </row>
    <row r="176" spans="1:11" x14ac:dyDescent="0.3">
      <c r="A176" s="12"/>
      <c r="B176" s="13" t="s">
        <v>148</v>
      </c>
      <c r="C176" s="80"/>
      <c r="D176" s="80"/>
      <c r="E176" s="80"/>
      <c r="F176" s="80"/>
      <c r="G176" s="80"/>
      <c r="H176" s="80"/>
      <c r="I176" s="80"/>
      <c r="J176" s="99"/>
      <c r="K176" s="23"/>
    </row>
    <row r="177" spans="1:11" x14ac:dyDescent="0.3">
      <c r="A177" s="12"/>
      <c r="B177" s="13" t="s">
        <v>167</v>
      </c>
      <c r="C177" s="71">
        <v>25907604</v>
      </c>
      <c r="D177" s="71">
        <v>13894035</v>
      </c>
      <c r="E177" s="71">
        <v>13893993</v>
      </c>
      <c r="F177" s="71">
        <v>198530000</v>
      </c>
      <c r="G177" s="71">
        <v>248757845</v>
      </c>
      <c r="H177" s="71">
        <v>663603</v>
      </c>
      <c r="I177" s="71">
        <v>378421382</v>
      </c>
      <c r="J177" s="72">
        <v>379084985</v>
      </c>
      <c r="K177" s="23"/>
    </row>
    <row r="178" spans="1:11" x14ac:dyDescent="0.3">
      <c r="A178" s="12"/>
      <c r="B178" s="13" t="s">
        <v>149</v>
      </c>
      <c r="C178" s="71">
        <v>0</v>
      </c>
      <c r="D178" s="71">
        <v>1293534</v>
      </c>
      <c r="E178" s="71">
        <v>1293534</v>
      </c>
      <c r="F178" s="71">
        <v>0</v>
      </c>
      <c r="G178" s="71">
        <v>0</v>
      </c>
      <c r="H178" s="71">
        <v>113899462</v>
      </c>
      <c r="I178" s="71">
        <v>470524453</v>
      </c>
      <c r="J178" s="72">
        <v>584423915</v>
      </c>
      <c r="K178" s="23"/>
    </row>
    <row r="179" spans="1:11" x14ac:dyDescent="0.3">
      <c r="A179" s="12"/>
      <c r="B179" s="13" t="s">
        <v>151</v>
      </c>
      <c r="C179" s="71">
        <v>0</v>
      </c>
      <c r="D179" s="71">
        <v>0</v>
      </c>
      <c r="E179" s="71">
        <v>0</v>
      </c>
      <c r="F179" s="71">
        <v>0</v>
      </c>
      <c r="G179" s="71">
        <v>0</v>
      </c>
      <c r="H179" s="71">
        <v>3864764</v>
      </c>
      <c r="I179" s="71">
        <v>1219448</v>
      </c>
      <c r="J179" s="72">
        <v>5084212</v>
      </c>
      <c r="K179" s="23"/>
    </row>
    <row r="180" spans="1:11" ht="15" thickBot="1" x14ac:dyDescent="0.35">
      <c r="A180" s="14" t="s">
        <v>431</v>
      </c>
      <c r="B180" s="36"/>
      <c r="C180" s="107">
        <f>SUM(C159:C179)</f>
        <v>46070898</v>
      </c>
      <c r="D180" s="107">
        <f t="shared" ref="D180:J180" si="11">SUM(D159:D179)</f>
        <v>26073017</v>
      </c>
      <c r="E180" s="107">
        <f t="shared" si="11"/>
        <v>22377495</v>
      </c>
      <c r="F180" s="107">
        <f t="shared" si="11"/>
        <v>215295000</v>
      </c>
      <c r="G180" s="107">
        <f t="shared" si="11"/>
        <v>251127496</v>
      </c>
      <c r="H180" s="107">
        <f t="shared" si="11"/>
        <v>1254478744</v>
      </c>
      <c r="I180" s="107">
        <f t="shared" si="11"/>
        <v>3681345013</v>
      </c>
      <c r="J180" s="108">
        <f t="shared" si="11"/>
        <v>4618538114</v>
      </c>
      <c r="K180" s="23"/>
    </row>
    <row r="181" spans="1:11" x14ac:dyDescent="0.3">
      <c r="A181" s="37" t="s">
        <v>168</v>
      </c>
      <c r="B181" s="33"/>
      <c r="C181" s="95"/>
      <c r="D181" s="95"/>
      <c r="E181" s="95"/>
      <c r="F181" s="95"/>
      <c r="G181" s="95"/>
      <c r="H181" s="95"/>
      <c r="I181" s="95"/>
      <c r="J181" s="95"/>
      <c r="K181" s="23"/>
    </row>
    <row r="182" spans="1:11" x14ac:dyDescent="0.3">
      <c r="A182" s="33"/>
      <c r="B182" s="33" t="s">
        <v>169</v>
      </c>
      <c r="C182" s="95">
        <v>0</v>
      </c>
      <c r="D182" s="95">
        <v>0</v>
      </c>
      <c r="E182" s="95">
        <v>0</v>
      </c>
      <c r="F182" s="95">
        <v>0</v>
      </c>
      <c r="G182" s="95">
        <v>0</v>
      </c>
      <c r="H182" s="95">
        <v>119718295</v>
      </c>
      <c r="I182" s="95">
        <v>25417573</v>
      </c>
      <c r="J182" s="95">
        <v>145135868</v>
      </c>
      <c r="K182" s="23"/>
    </row>
    <row r="183" spans="1:11" ht="15" thickBot="1" x14ac:dyDescent="0.35">
      <c r="A183" s="38" t="s">
        <v>432</v>
      </c>
      <c r="B183" s="15"/>
      <c r="C183" s="109">
        <f>SUM(C182)</f>
        <v>0</v>
      </c>
      <c r="D183" s="109">
        <f t="shared" ref="D183:J183" si="12">SUM(D182)</f>
        <v>0</v>
      </c>
      <c r="E183" s="109">
        <f t="shared" si="12"/>
        <v>0</v>
      </c>
      <c r="F183" s="109">
        <f t="shared" si="12"/>
        <v>0</v>
      </c>
      <c r="G183" s="109">
        <f t="shared" si="12"/>
        <v>0</v>
      </c>
      <c r="H183" s="109">
        <f t="shared" si="12"/>
        <v>119718295</v>
      </c>
      <c r="I183" s="109">
        <f t="shared" si="12"/>
        <v>25417573</v>
      </c>
      <c r="J183" s="109">
        <f t="shared" si="12"/>
        <v>145135868</v>
      </c>
      <c r="K183" s="23"/>
    </row>
    <row r="184" spans="1:11" x14ac:dyDescent="0.3">
      <c r="A184" s="31" t="s">
        <v>172</v>
      </c>
      <c r="B184" s="27"/>
      <c r="C184" s="89"/>
      <c r="D184" s="89"/>
      <c r="E184" s="89"/>
      <c r="F184" s="104"/>
      <c r="G184" s="104"/>
      <c r="H184" s="89"/>
      <c r="I184" s="89"/>
      <c r="J184" s="90"/>
      <c r="K184" s="23"/>
    </row>
    <row r="185" spans="1:11" x14ac:dyDescent="0.3">
      <c r="A185" s="150"/>
      <c r="B185" s="13" t="s">
        <v>175</v>
      </c>
      <c r="C185" s="71">
        <v>1069048</v>
      </c>
      <c r="D185" s="71">
        <v>808549</v>
      </c>
      <c r="E185" s="71">
        <v>612244</v>
      </c>
      <c r="F185" s="80"/>
      <c r="G185" s="80"/>
      <c r="H185" s="71">
        <v>209228387</v>
      </c>
      <c r="I185" s="71">
        <v>607941652</v>
      </c>
      <c r="J185" s="112">
        <v>817170039</v>
      </c>
      <c r="K185" s="23"/>
    </row>
    <row r="186" spans="1:11" x14ac:dyDescent="0.3">
      <c r="A186" s="150"/>
      <c r="B186" s="13" t="s">
        <v>176</v>
      </c>
      <c r="C186" s="71">
        <v>0</v>
      </c>
      <c r="D186" s="71">
        <v>0</v>
      </c>
      <c r="E186" s="71">
        <v>0</v>
      </c>
      <c r="F186" s="71">
        <v>0</v>
      </c>
      <c r="G186" s="71">
        <v>0</v>
      </c>
      <c r="H186" s="71">
        <v>663</v>
      </c>
      <c r="I186" s="71">
        <v>-663</v>
      </c>
      <c r="J186" s="72">
        <v>0</v>
      </c>
      <c r="K186" s="23"/>
    </row>
    <row r="187" spans="1:11" x14ac:dyDescent="0.3">
      <c r="A187" s="150"/>
      <c r="B187" s="13" t="s">
        <v>177</v>
      </c>
      <c r="C187" s="71">
        <v>0</v>
      </c>
      <c r="D187" s="71">
        <v>0</v>
      </c>
      <c r="E187" s="71">
        <v>0</v>
      </c>
      <c r="F187" s="71">
        <v>0</v>
      </c>
      <c r="G187" s="71">
        <v>0</v>
      </c>
      <c r="H187" s="71">
        <v>22542560</v>
      </c>
      <c r="I187" s="71">
        <v>0</v>
      </c>
      <c r="J187" s="72">
        <v>0</v>
      </c>
      <c r="K187" s="23"/>
    </row>
    <row r="188" spans="1:11" x14ac:dyDescent="0.3">
      <c r="A188" s="150"/>
      <c r="B188" s="13" t="s">
        <v>171</v>
      </c>
      <c r="C188" s="71">
        <v>0</v>
      </c>
      <c r="D188" s="71">
        <v>0</v>
      </c>
      <c r="E188" s="71">
        <v>0</v>
      </c>
      <c r="F188" s="71">
        <v>0</v>
      </c>
      <c r="G188" s="71">
        <v>0</v>
      </c>
      <c r="H188" s="80"/>
      <c r="I188" s="71">
        <v>0</v>
      </c>
      <c r="J188" s="72">
        <v>0</v>
      </c>
      <c r="K188" s="23"/>
    </row>
    <row r="189" spans="1:11" x14ac:dyDescent="0.3">
      <c r="A189" s="150"/>
      <c r="B189" s="13" t="s">
        <v>178</v>
      </c>
      <c r="C189" s="71">
        <v>0</v>
      </c>
      <c r="D189" s="71">
        <v>0</v>
      </c>
      <c r="E189" s="71">
        <v>0</v>
      </c>
      <c r="F189" s="80"/>
      <c r="G189" s="80"/>
      <c r="H189" s="71">
        <v>7276413</v>
      </c>
      <c r="I189" s="71">
        <v>6997330</v>
      </c>
      <c r="J189" s="72">
        <v>14273743</v>
      </c>
      <c r="K189" s="23"/>
    </row>
    <row r="190" spans="1:11" x14ac:dyDescent="0.3">
      <c r="A190" s="12"/>
      <c r="B190" s="13" t="s">
        <v>173</v>
      </c>
      <c r="C190" s="71">
        <v>0</v>
      </c>
      <c r="D190" s="71">
        <v>0</v>
      </c>
      <c r="E190" s="71">
        <v>0</v>
      </c>
      <c r="F190" s="80"/>
      <c r="G190" s="80"/>
      <c r="H190" s="71">
        <v>573297381</v>
      </c>
      <c r="I190" s="71">
        <v>121329506</v>
      </c>
      <c r="J190" s="72">
        <v>694626887</v>
      </c>
      <c r="K190" s="23"/>
    </row>
    <row r="191" spans="1:11" x14ac:dyDescent="0.3">
      <c r="A191" s="12"/>
      <c r="B191" s="13" t="s">
        <v>170</v>
      </c>
      <c r="C191" s="71">
        <v>0</v>
      </c>
      <c r="D191" s="71">
        <v>0</v>
      </c>
      <c r="E191" s="71">
        <v>0</v>
      </c>
      <c r="F191" s="80"/>
      <c r="G191" s="80"/>
      <c r="H191" s="71">
        <v>0</v>
      </c>
      <c r="I191" s="71">
        <v>0</v>
      </c>
      <c r="J191" s="72">
        <v>0</v>
      </c>
      <c r="K191" s="23"/>
    </row>
    <row r="192" spans="1:11" ht="15.6" x14ac:dyDescent="0.3">
      <c r="A192" s="12"/>
      <c r="B192" s="13" t="s">
        <v>174</v>
      </c>
      <c r="C192" s="110" t="s">
        <v>434</v>
      </c>
      <c r="D192" s="110" t="s">
        <v>434</v>
      </c>
      <c r="E192" s="110" t="s">
        <v>434</v>
      </c>
      <c r="F192" s="110" t="s">
        <v>434</v>
      </c>
      <c r="G192" s="110" t="s">
        <v>434</v>
      </c>
      <c r="H192" s="110" t="s">
        <v>434</v>
      </c>
      <c r="I192" s="110" t="s">
        <v>434</v>
      </c>
      <c r="J192" s="111" t="s">
        <v>434</v>
      </c>
      <c r="K192" s="23"/>
    </row>
    <row r="193" spans="1:11" ht="15" thickBot="1" x14ac:dyDescent="0.35">
      <c r="A193" s="14" t="s">
        <v>433</v>
      </c>
      <c r="B193" s="29"/>
      <c r="C193" s="93">
        <f>SUM(C185:C192)</f>
        <v>1069048</v>
      </c>
      <c r="D193" s="93">
        <f t="shared" ref="D193:J193" si="13">SUM(D185:D192)</f>
        <v>808549</v>
      </c>
      <c r="E193" s="93">
        <f t="shared" si="13"/>
        <v>612244</v>
      </c>
      <c r="F193" s="93">
        <f t="shared" si="13"/>
        <v>0</v>
      </c>
      <c r="G193" s="93">
        <f t="shared" si="13"/>
        <v>0</v>
      </c>
      <c r="H193" s="93">
        <f t="shared" si="13"/>
        <v>812345404</v>
      </c>
      <c r="I193" s="93">
        <f t="shared" si="13"/>
        <v>736267825</v>
      </c>
      <c r="J193" s="93">
        <f t="shared" si="13"/>
        <v>1526070669</v>
      </c>
      <c r="K193" s="23"/>
    </row>
    <row r="194" spans="1:11" x14ac:dyDescent="0.3">
      <c r="A194" s="37" t="s">
        <v>179</v>
      </c>
      <c r="B194" s="33"/>
      <c r="C194" s="95"/>
      <c r="D194" s="95"/>
      <c r="E194" s="95"/>
      <c r="F194" s="95"/>
      <c r="G194" s="95"/>
      <c r="H194" s="95"/>
      <c r="I194" s="95"/>
      <c r="J194" s="95"/>
      <c r="K194" s="23"/>
    </row>
    <row r="195" spans="1:11" x14ac:dyDescent="0.3">
      <c r="A195" s="9"/>
      <c r="B195" s="33" t="s">
        <v>180</v>
      </c>
      <c r="C195" s="95">
        <v>50906</v>
      </c>
      <c r="D195" s="95">
        <v>35274</v>
      </c>
      <c r="E195" s="95">
        <v>5000</v>
      </c>
      <c r="F195" s="95">
        <v>0</v>
      </c>
      <c r="G195" s="95">
        <v>0</v>
      </c>
      <c r="H195" s="95">
        <v>59903504</v>
      </c>
      <c r="I195" s="95">
        <v>19403895</v>
      </c>
      <c r="J195" s="95">
        <v>79307399</v>
      </c>
      <c r="K195" s="23"/>
    </row>
    <row r="196" spans="1:11" x14ac:dyDescent="0.3">
      <c r="A196" s="9"/>
      <c r="B196" s="9" t="s">
        <v>181</v>
      </c>
      <c r="C196" s="67">
        <v>7360</v>
      </c>
      <c r="D196" s="67">
        <v>83</v>
      </c>
      <c r="E196" s="67">
        <v>5000</v>
      </c>
      <c r="F196" s="67">
        <v>0</v>
      </c>
      <c r="G196" s="67">
        <v>0</v>
      </c>
      <c r="H196" s="67">
        <v>24273700</v>
      </c>
      <c r="I196" s="67">
        <v>8985642</v>
      </c>
      <c r="J196" s="67">
        <v>33259342</v>
      </c>
      <c r="K196" s="23"/>
    </row>
    <row r="197" spans="1:11" x14ac:dyDescent="0.3">
      <c r="A197" s="9"/>
      <c r="B197" s="9" t="s">
        <v>182</v>
      </c>
      <c r="C197" s="67">
        <v>36066512</v>
      </c>
      <c r="D197" s="67">
        <v>18124131</v>
      </c>
      <c r="E197" s="67">
        <v>10243347</v>
      </c>
      <c r="F197" s="67">
        <v>3240000</v>
      </c>
      <c r="G197" s="67">
        <v>1012146</v>
      </c>
      <c r="H197" s="67">
        <v>1618240</v>
      </c>
      <c r="I197" s="67">
        <v>2135042496</v>
      </c>
      <c r="J197" s="67">
        <v>2136660736</v>
      </c>
      <c r="K197" s="23"/>
    </row>
    <row r="198" spans="1:11" x14ac:dyDescent="0.3">
      <c r="A198" s="9"/>
      <c r="B198" s="9" t="s">
        <v>183</v>
      </c>
      <c r="C198" s="67">
        <v>36066512</v>
      </c>
      <c r="D198" s="67">
        <v>18124131</v>
      </c>
      <c r="E198" s="67">
        <v>10243347</v>
      </c>
      <c r="F198" s="67">
        <v>3240000</v>
      </c>
      <c r="G198" s="67">
        <v>1012146</v>
      </c>
      <c r="H198" s="67">
        <v>403810</v>
      </c>
      <c r="I198" s="67">
        <v>531885847</v>
      </c>
      <c r="J198" s="67">
        <v>532289657</v>
      </c>
      <c r="K198" s="23"/>
    </row>
    <row r="199" spans="1:11" x14ac:dyDescent="0.3">
      <c r="A199" s="9"/>
      <c r="B199" s="9" t="s">
        <v>184</v>
      </c>
      <c r="C199" s="67">
        <v>489369</v>
      </c>
      <c r="D199" s="67">
        <v>661046</v>
      </c>
      <c r="E199" s="67">
        <v>393618</v>
      </c>
      <c r="F199" s="67">
        <v>147669</v>
      </c>
      <c r="G199" s="67">
        <v>71372</v>
      </c>
      <c r="H199" s="67">
        <v>47512930</v>
      </c>
      <c r="I199" s="67">
        <v>92587960</v>
      </c>
      <c r="J199" s="67">
        <v>140100890</v>
      </c>
      <c r="K199" s="23"/>
    </row>
    <row r="200" spans="1:11" ht="15" thickBot="1" x14ac:dyDescent="0.35">
      <c r="A200" s="38" t="s">
        <v>435</v>
      </c>
      <c r="B200" s="39"/>
      <c r="C200" s="113">
        <f>SUM(C195:C199)</f>
        <v>72680659</v>
      </c>
      <c r="D200" s="113">
        <f t="shared" ref="D200:J200" si="14">SUM(D195:D199)</f>
        <v>36944665</v>
      </c>
      <c r="E200" s="113">
        <f t="shared" si="14"/>
        <v>20890312</v>
      </c>
      <c r="F200" s="113">
        <f t="shared" si="14"/>
        <v>6627669</v>
      </c>
      <c r="G200" s="113">
        <f t="shared" si="14"/>
        <v>2095664</v>
      </c>
      <c r="H200" s="113">
        <f t="shared" si="14"/>
        <v>133712184</v>
      </c>
      <c r="I200" s="113">
        <f t="shared" si="14"/>
        <v>2787905840</v>
      </c>
      <c r="J200" s="113">
        <f t="shared" si="14"/>
        <v>2921618024</v>
      </c>
      <c r="K200" s="23"/>
    </row>
    <row r="201" spans="1:11" x14ac:dyDescent="0.3">
      <c r="A201" s="40" t="s">
        <v>185</v>
      </c>
      <c r="B201" s="41"/>
      <c r="C201" s="114"/>
      <c r="D201" s="114"/>
      <c r="E201" s="114"/>
      <c r="F201" s="114"/>
      <c r="G201" s="114"/>
      <c r="H201" s="114"/>
      <c r="I201" s="114"/>
      <c r="J201" s="115"/>
      <c r="K201" s="23"/>
    </row>
    <row r="202" spans="1:11" x14ac:dyDescent="0.3">
      <c r="A202" s="42"/>
      <c r="B202" s="43" t="s">
        <v>186</v>
      </c>
      <c r="C202" s="116">
        <v>666943</v>
      </c>
      <c r="D202" s="116">
        <v>1103199</v>
      </c>
      <c r="E202" s="116">
        <v>1577390</v>
      </c>
      <c r="F202" s="116">
        <v>3210000</v>
      </c>
      <c r="G202" s="116">
        <v>328893</v>
      </c>
      <c r="H202" s="116">
        <v>69847791</v>
      </c>
      <c r="I202" s="116">
        <v>111665624</v>
      </c>
      <c r="J202" s="117">
        <v>181513415</v>
      </c>
      <c r="K202" s="23"/>
    </row>
    <row r="203" spans="1:11" x14ac:dyDescent="0.3">
      <c r="A203" s="42"/>
      <c r="B203" s="43" t="s">
        <v>187</v>
      </c>
      <c r="C203" s="116">
        <v>8740857</v>
      </c>
      <c r="D203" s="116">
        <v>2836024</v>
      </c>
      <c r="E203" s="116">
        <v>629174</v>
      </c>
      <c r="F203" s="116">
        <v>2690010</v>
      </c>
      <c r="G203" s="116">
        <v>658526</v>
      </c>
      <c r="H203" s="116">
        <v>2114010</v>
      </c>
      <c r="I203" s="116">
        <v>300811033</v>
      </c>
      <c r="J203" s="117">
        <v>302925043</v>
      </c>
      <c r="K203" s="23"/>
    </row>
    <row r="204" spans="1:11" x14ac:dyDescent="0.3">
      <c r="A204" s="42"/>
      <c r="B204" s="43" t="s">
        <v>188</v>
      </c>
      <c r="C204" s="116">
        <v>5338404</v>
      </c>
      <c r="D204" s="116">
        <v>2182530</v>
      </c>
      <c r="E204" s="116">
        <v>1084543</v>
      </c>
      <c r="F204" s="116">
        <v>0</v>
      </c>
      <c r="G204" s="116">
        <v>0</v>
      </c>
      <c r="H204" s="116">
        <v>28704500</v>
      </c>
      <c r="I204" s="116">
        <v>146376784</v>
      </c>
      <c r="J204" s="117">
        <v>175081284</v>
      </c>
      <c r="K204" s="23"/>
    </row>
    <row r="205" spans="1:11" x14ac:dyDescent="0.3">
      <c r="A205" s="42"/>
      <c r="B205" s="43" t="s">
        <v>190</v>
      </c>
      <c r="C205" s="116">
        <v>118235</v>
      </c>
      <c r="D205" s="116">
        <v>1709723</v>
      </c>
      <c r="E205" s="116">
        <v>1634236</v>
      </c>
      <c r="F205" s="116">
        <v>0</v>
      </c>
      <c r="G205" s="116">
        <v>0</v>
      </c>
      <c r="H205" s="116">
        <v>5570200</v>
      </c>
      <c r="I205" s="116">
        <v>192920728</v>
      </c>
      <c r="J205" s="117">
        <v>198490928</v>
      </c>
      <c r="K205" s="23"/>
    </row>
    <row r="206" spans="1:11" x14ac:dyDescent="0.3">
      <c r="A206" s="42"/>
      <c r="B206" s="43" t="s">
        <v>191</v>
      </c>
      <c r="C206" s="116">
        <v>38015</v>
      </c>
      <c r="D206" s="116">
        <v>754288</v>
      </c>
      <c r="E206" s="116">
        <v>756689</v>
      </c>
      <c r="F206" s="116">
        <v>0</v>
      </c>
      <c r="G206" s="116">
        <v>0</v>
      </c>
      <c r="H206" s="116">
        <v>5602490</v>
      </c>
      <c r="I206" s="116">
        <v>208622800</v>
      </c>
      <c r="J206" s="117">
        <v>214225290</v>
      </c>
      <c r="K206" s="23"/>
    </row>
    <row r="207" spans="1:11" x14ac:dyDescent="0.3">
      <c r="A207" s="151"/>
      <c r="B207" s="43" t="s">
        <v>189</v>
      </c>
      <c r="C207" s="116">
        <v>3033051</v>
      </c>
      <c r="D207" s="116">
        <v>801567</v>
      </c>
      <c r="E207" s="116">
        <v>203236311</v>
      </c>
      <c r="F207" s="116">
        <v>0</v>
      </c>
      <c r="G207" s="116">
        <v>0</v>
      </c>
      <c r="H207" s="116">
        <v>21523297</v>
      </c>
      <c r="I207" s="116">
        <v>181713014</v>
      </c>
      <c r="J207" s="117">
        <v>180856214</v>
      </c>
      <c r="K207" s="23"/>
    </row>
    <row r="208" spans="1:11" ht="28.2" thickBot="1" x14ac:dyDescent="0.35">
      <c r="A208" s="44" t="s">
        <v>436</v>
      </c>
      <c r="B208" s="45"/>
      <c r="C208" s="118">
        <f>SUM(C202:C207)</f>
        <v>17935505</v>
      </c>
      <c r="D208" s="118">
        <f t="shared" ref="D208:J208" si="15">SUM(D202:D207)</f>
        <v>9387331</v>
      </c>
      <c r="E208" s="118">
        <f t="shared" si="15"/>
        <v>208918343</v>
      </c>
      <c r="F208" s="118">
        <f t="shared" si="15"/>
        <v>5900010</v>
      </c>
      <c r="G208" s="118">
        <f t="shared" si="15"/>
        <v>987419</v>
      </c>
      <c r="H208" s="118">
        <f t="shared" si="15"/>
        <v>133362288</v>
      </c>
      <c r="I208" s="118">
        <f t="shared" si="15"/>
        <v>1142109983</v>
      </c>
      <c r="J208" s="118">
        <f t="shared" si="15"/>
        <v>1253092174</v>
      </c>
      <c r="K208" s="23"/>
    </row>
    <row r="209" spans="1:11" x14ac:dyDescent="0.3">
      <c r="A209" s="37" t="s">
        <v>192</v>
      </c>
      <c r="B209" s="33"/>
      <c r="C209" s="95"/>
      <c r="D209" s="95"/>
      <c r="E209" s="95"/>
      <c r="F209" s="95"/>
      <c r="G209" s="95"/>
      <c r="H209" s="95"/>
      <c r="I209" s="95"/>
      <c r="J209" s="95"/>
      <c r="K209" s="23"/>
    </row>
    <row r="210" spans="1:11" x14ac:dyDescent="0.3">
      <c r="A210" s="9"/>
      <c r="B210" s="33" t="s">
        <v>193</v>
      </c>
      <c r="C210" s="95">
        <v>20112</v>
      </c>
      <c r="D210" s="95">
        <v>11266</v>
      </c>
      <c r="E210" s="95">
        <v>4602078</v>
      </c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23"/>
    </row>
    <row r="211" spans="1:11" ht="27.6" x14ac:dyDescent="0.3">
      <c r="A211" s="9"/>
      <c r="B211" s="9" t="s">
        <v>194</v>
      </c>
      <c r="C211" s="67">
        <v>129938</v>
      </c>
      <c r="D211" s="67">
        <v>404584</v>
      </c>
      <c r="E211" s="67">
        <v>414849</v>
      </c>
      <c r="F211" s="86"/>
      <c r="G211" s="86"/>
      <c r="H211" s="67">
        <v>27571660</v>
      </c>
      <c r="I211" s="67">
        <v>35877172</v>
      </c>
      <c r="J211" s="67">
        <v>63448832</v>
      </c>
      <c r="K211" s="23"/>
    </row>
    <row r="212" spans="1:11" x14ac:dyDescent="0.3">
      <c r="A212" s="9"/>
      <c r="B212" s="9" t="s">
        <v>195</v>
      </c>
      <c r="C212" s="67">
        <v>19627</v>
      </c>
      <c r="D212" s="67">
        <v>784627</v>
      </c>
      <c r="E212" s="67">
        <v>833364</v>
      </c>
      <c r="F212" s="86"/>
      <c r="G212" s="86"/>
      <c r="H212" s="67">
        <v>1122337</v>
      </c>
      <c r="I212" s="67">
        <v>101973163</v>
      </c>
      <c r="J212" s="67">
        <v>103095500</v>
      </c>
      <c r="K212" s="23"/>
    </row>
    <row r="213" spans="1:11" ht="27.6" x14ac:dyDescent="0.3">
      <c r="A213" s="9"/>
      <c r="B213" s="9" t="s">
        <v>196</v>
      </c>
      <c r="C213" s="67">
        <v>2784904</v>
      </c>
      <c r="D213" s="67">
        <v>1535578</v>
      </c>
      <c r="E213" s="67">
        <v>713372</v>
      </c>
      <c r="F213" s="67">
        <v>1950000</v>
      </c>
      <c r="G213" s="67">
        <v>28957</v>
      </c>
      <c r="H213" s="67">
        <v>67441514</v>
      </c>
      <c r="I213" s="67">
        <v>184982882</v>
      </c>
      <c r="J213" s="67">
        <v>252424396</v>
      </c>
      <c r="K213" s="23"/>
    </row>
    <row r="214" spans="1:11" x14ac:dyDescent="0.3">
      <c r="A214" s="9"/>
      <c r="B214" s="9" t="s">
        <v>197</v>
      </c>
      <c r="C214" s="67">
        <v>8969239</v>
      </c>
      <c r="D214" s="67">
        <v>2139768</v>
      </c>
      <c r="E214" s="67">
        <v>3181869</v>
      </c>
      <c r="F214" s="67">
        <v>660000</v>
      </c>
      <c r="G214" s="67">
        <v>78975</v>
      </c>
      <c r="H214" s="67">
        <v>13464360</v>
      </c>
      <c r="I214" s="67">
        <v>328971481</v>
      </c>
      <c r="J214" s="67">
        <v>342435801</v>
      </c>
      <c r="K214" s="23"/>
    </row>
    <row r="215" spans="1:11" x14ac:dyDescent="0.3">
      <c r="A215" s="9"/>
      <c r="B215" s="9" t="s">
        <v>198</v>
      </c>
      <c r="C215" s="67">
        <v>944611</v>
      </c>
      <c r="D215" s="67">
        <v>1305797</v>
      </c>
      <c r="E215" s="67">
        <v>130927</v>
      </c>
      <c r="F215" s="67">
        <v>0</v>
      </c>
      <c r="G215" s="67">
        <v>0</v>
      </c>
      <c r="H215" s="67">
        <v>2350150</v>
      </c>
      <c r="I215" s="67">
        <v>155394279</v>
      </c>
      <c r="J215" s="67">
        <v>157744429</v>
      </c>
      <c r="K215" s="23"/>
    </row>
    <row r="216" spans="1:11" x14ac:dyDescent="0.3">
      <c r="A216" s="9"/>
      <c r="B216" s="9" t="s">
        <v>199</v>
      </c>
      <c r="C216" s="67">
        <v>319721</v>
      </c>
      <c r="D216" s="67">
        <v>696223</v>
      </c>
      <c r="E216" s="67">
        <v>686054</v>
      </c>
      <c r="F216" s="67">
        <v>3960000</v>
      </c>
      <c r="G216" s="67">
        <v>1028025</v>
      </c>
      <c r="H216" s="67">
        <v>31680</v>
      </c>
      <c r="I216" s="67">
        <v>12501078</v>
      </c>
      <c r="J216" s="67">
        <v>12532758</v>
      </c>
      <c r="K216" s="23"/>
    </row>
    <row r="217" spans="1:11" x14ac:dyDescent="0.3">
      <c r="A217" s="9"/>
      <c r="B217" s="9" t="s">
        <v>200</v>
      </c>
      <c r="C217" s="67">
        <v>1402253</v>
      </c>
      <c r="D217" s="67">
        <v>2325690</v>
      </c>
      <c r="E217" s="67">
        <v>1571640</v>
      </c>
      <c r="F217" s="86"/>
      <c r="G217" s="86"/>
      <c r="H217" s="67">
        <v>404180</v>
      </c>
      <c r="I217" s="67">
        <v>278292093</v>
      </c>
      <c r="J217" s="67">
        <v>278696273</v>
      </c>
      <c r="K217" s="23"/>
    </row>
    <row r="218" spans="1:11" ht="28.2" thickBot="1" x14ac:dyDescent="0.35">
      <c r="A218" s="38" t="s">
        <v>437</v>
      </c>
      <c r="B218" s="39"/>
      <c r="C218" s="119">
        <f>SUM(C210:C217)</f>
        <v>14590405</v>
      </c>
      <c r="D218" s="119">
        <f t="shared" ref="D218:J218" si="16">SUM(D210:D217)</f>
        <v>9203533</v>
      </c>
      <c r="E218" s="119">
        <f t="shared" si="16"/>
        <v>12134153</v>
      </c>
      <c r="F218" s="119">
        <f t="shared" si="16"/>
        <v>6570000</v>
      </c>
      <c r="G218" s="119">
        <f t="shared" si="16"/>
        <v>1135957</v>
      </c>
      <c r="H218" s="119">
        <f t="shared" si="16"/>
        <v>112385881</v>
      </c>
      <c r="I218" s="119">
        <f t="shared" si="16"/>
        <v>1097992148</v>
      </c>
      <c r="J218" s="119">
        <f t="shared" si="16"/>
        <v>1210377989</v>
      </c>
      <c r="K218" s="23"/>
    </row>
    <row r="219" spans="1:11" x14ac:dyDescent="0.3">
      <c r="A219" s="46" t="s">
        <v>201</v>
      </c>
      <c r="B219" s="47"/>
      <c r="C219" s="120"/>
      <c r="D219" s="120"/>
      <c r="E219" s="121"/>
      <c r="F219" s="121"/>
      <c r="G219" s="121"/>
      <c r="H219" s="120"/>
      <c r="I219" s="120"/>
      <c r="J219" s="122"/>
      <c r="K219" s="23"/>
    </row>
    <row r="220" spans="1:11" x14ac:dyDescent="0.3">
      <c r="A220" s="48"/>
      <c r="B220" s="49" t="s">
        <v>202</v>
      </c>
      <c r="C220" s="123">
        <v>362290</v>
      </c>
      <c r="D220" s="123">
        <v>165465</v>
      </c>
      <c r="E220" s="124"/>
      <c r="F220" s="124"/>
      <c r="G220" s="124"/>
      <c r="H220" s="123">
        <v>7212447</v>
      </c>
      <c r="I220" s="123">
        <v>42668971</v>
      </c>
      <c r="J220" s="125">
        <v>49668971</v>
      </c>
      <c r="K220" s="23"/>
    </row>
    <row r="221" spans="1:11" x14ac:dyDescent="0.3">
      <c r="A221" s="48"/>
      <c r="B221" s="49" t="s">
        <v>203</v>
      </c>
      <c r="C221" s="123">
        <v>0</v>
      </c>
      <c r="D221" s="123">
        <v>0</v>
      </c>
      <c r="E221" s="123">
        <v>0</v>
      </c>
      <c r="F221" s="124"/>
      <c r="G221" s="124"/>
      <c r="H221" s="123">
        <v>1416918</v>
      </c>
      <c r="I221" s="123">
        <v>-181486</v>
      </c>
      <c r="J221" s="125">
        <v>1235432</v>
      </c>
      <c r="K221" s="23"/>
    </row>
    <row r="222" spans="1:11" x14ac:dyDescent="0.3">
      <c r="A222" s="48"/>
      <c r="B222" s="49" t="s">
        <v>204</v>
      </c>
      <c r="C222" s="123">
        <v>266672</v>
      </c>
      <c r="D222" s="123">
        <v>216023</v>
      </c>
      <c r="E222" s="123">
        <v>0</v>
      </c>
      <c r="F222" s="123">
        <v>80000</v>
      </c>
      <c r="G222" s="123">
        <v>35968</v>
      </c>
      <c r="H222" s="123">
        <v>83189741</v>
      </c>
      <c r="I222" s="123">
        <v>30931429</v>
      </c>
      <c r="J222" s="125">
        <v>114121170</v>
      </c>
      <c r="K222" s="23"/>
    </row>
    <row r="223" spans="1:11" x14ac:dyDescent="0.3">
      <c r="A223" s="48"/>
      <c r="B223" s="49" t="s">
        <v>205</v>
      </c>
      <c r="C223" s="123">
        <v>1037</v>
      </c>
      <c r="D223" s="123">
        <v>1063</v>
      </c>
      <c r="E223" s="123">
        <v>0</v>
      </c>
      <c r="F223" s="123">
        <v>0</v>
      </c>
      <c r="G223" s="123">
        <v>0</v>
      </c>
      <c r="H223" s="123">
        <v>12900000</v>
      </c>
      <c r="I223" s="123">
        <v>4186919</v>
      </c>
      <c r="J223" s="125">
        <v>17086919</v>
      </c>
      <c r="K223" s="23"/>
    </row>
    <row r="224" spans="1:11" x14ac:dyDescent="0.3">
      <c r="A224" s="48"/>
      <c r="B224" s="49" t="s">
        <v>209</v>
      </c>
      <c r="C224" s="123">
        <v>354944</v>
      </c>
      <c r="D224" s="123">
        <v>288591</v>
      </c>
      <c r="E224" s="123">
        <v>200</v>
      </c>
      <c r="F224" s="123">
        <v>246652</v>
      </c>
      <c r="G224" s="123">
        <v>63009</v>
      </c>
      <c r="H224" s="123">
        <v>3552682</v>
      </c>
      <c r="I224" s="123">
        <v>117576982</v>
      </c>
      <c r="J224" s="125">
        <v>121129664</v>
      </c>
      <c r="K224" s="23"/>
    </row>
    <row r="225" spans="1:11" x14ac:dyDescent="0.3">
      <c r="A225" s="48"/>
      <c r="B225" s="49" t="s">
        <v>207</v>
      </c>
      <c r="C225" s="123">
        <v>217259</v>
      </c>
      <c r="D225" s="123">
        <v>124018</v>
      </c>
      <c r="E225" s="123">
        <v>54813</v>
      </c>
      <c r="F225" s="124"/>
      <c r="G225" s="124"/>
      <c r="H225" s="123">
        <v>15263809</v>
      </c>
      <c r="I225" s="123">
        <v>27866983</v>
      </c>
      <c r="J225" s="125">
        <v>43130792</v>
      </c>
      <c r="K225" s="23"/>
    </row>
    <row r="226" spans="1:11" x14ac:dyDescent="0.3">
      <c r="A226" s="48"/>
      <c r="B226" s="49" t="s">
        <v>210</v>
      </c>
      <c r="C226" s="123">
        <v>57327</v>
      </c>
      <c r="D226" s="123">
        <v>191104</v>
      </c>
      <c r="E226" s="123">
        <v>190000</v>
      </c>
      <c r="F226" s="124"/>
      <c r="G226" s="124"/>
      <c r="H226" s="123">
        <v>5915805</v>
      </c>
      <c r="I226" s="123">
        <v>36565011</v>
      </c>
      <c r="J226" s="125">
        <v>42480816</v>
      </c>
      <c r="K226" s="23"/>
    </row>
    <row r="227" spans="1:11" x14ac:dyDescent="0.3">
      <c r="A227" s="48"/>
      <c r="B227" s="49" t="s">
        <v>206</v>
      </c>
      <c r="C227" s="123">
        <v>782811</v>
      </c>
      <c r="D227" s="123">
        <v>60934</v>
      </c>
      <c r="E227" s="123">
        <v>153602</v>
      </c>
      <c r="F227" s="123">
        <v>134594</v>
      </c>
      <c r="G227" s="123">
        <v>153602</v>
      </c>
      <c r="H227" s="123">
        <v>3913895</v>
      </c>
      <c r="I227" s="123">
        <v>6116449</v>
      </c>
      <c r="J227" s="125">
        <v>10030344</v>
      </c>
      <c r="K227" s="23"/>
    </row>
    <row r="228" spans="1:11" x14ac:dyDescent="0.3">
      <c r="A228" s="48"/>
      <c r="B228" s="49" t="s">
        <v>208</v>
      </c>
      <c r="C228" s="123">
        <v>1367164</v>
      </c>
      <c r="D228" s="123">
        <v>67258</v>
      </c>
      <c r="E228" s="123">
        <v>1150879</v>
      </c>
      <c r="F228" s="123">
        <v>105260</v>
      </c>
      <c r="G228" s="123">
        <v>120124</v>
      </c>
      <c r="H228" s="123">
        <v>313202</v>
      </c>
      <c r="I228" s="123">
        <v>3595588</v>
      </c>
      <c r="J228" s="125">
        <v>3908790</v>
      </c>
      <c r="K228" s="23"/>
    </row>
    <row r="229" spans="1:11" x14ac:dyDescent="0.3">
      <c r="A229" s="48"/>
      <c r="B229" s="49" t="s">
        <v>211</v>
      </c>
      <c r="C229" s="123">
        <v>491365</v>
      </c>
      <c r="D229" s="123">
        <v>2401937</v>
      </c>
      <c r="E229" s="123">
        <v>1910572</v>
      </c>
      <c r="F229" s="124"/>
      <c r="G229" s="124"/>
      <c r="H229" s="123">
        <v>0</v>
      </c>
      <c r="I229" s="123">
        <v>0</v>
      </c>
      <c r="J229" s="125">
        <v>0</v>
      </c>
      <c r="K229" s="23"/>
    </row>
    <row r="230" spans="1:11" ht="15" thickBot="1" x14ac:dyDescent="0.35">
      <c r="A230" s="50" t="s">
        <v>438</v>
      </c>
      <c r="B230" s="51"/>
      <c r="C230" s="135">
        <f>SUM(C220:C229)</f>
        <v>3900869</v>
      </c>
      <c r="D230" s="135">
        <f t="shared" ref="D230:J230" si="17">SUM(D220:D229)</f>
        <v>3516393</v>
      </c>
      <c r="E230" s="135">
        <f t="shared" si="17"/>
        <v>3460066</v>
      </c>
      <c r="F230" s="135">
        <f t="shared" si="17"/>
        <v>566506</v>
      </c>
      <c r="G230" s="135">
        <f t="shared" si="17"/>
        <v>372703</v>
      </c>
      <c r="H230" s="135">
        <f t="shared" si="17"/>
        <v>133678499</v>
      </c>
      <c r="I230" s="135">
        <f t="shared" si="17"/>
        <v>269326846</v>
      </c>
      <c r="J230" s="135">
        <f t="shared" si="17"/>
        <v>402792898</v>
      </c>
      <c r="K230" s="23"/>
    </row>
    <row r="231" spans="1:11" x14ac:dyDescent="0.3">
      <c r="A231" s="32" t="s">
        <v>212</v>
      </c>
      <c r="B231" s="24"/>
      <c r="C231" s="84"/>
      <c r="D231" s="84"/>
      <c r="E231" s="83"/>
      <c r="F231" s="83"/>
      <c r="G231" s="83"/>
      <c r="H231" s="84"/>
      <c r="I231" s="84"/>
      <c r="J231" s="94"/>
      <c r="K231" s="23"/>
    </row>
    <row r="232" spans="1:11" x14ac:dyDescent="0.3">
      <c r="A232" s="52"/>
      <c r="B232" s="33" t="s">
        <v>213</v>
      </c>
      <c r="C232" s="95">
        <v>157372</v>
      </c>
      <c r="D232" s="95">
        <v>26542</v>
      </c>
      <c r="E232" s="96"/>
      <c r="F232" s="96"/>
      <c r="G232" s="96"/>
      <c r="H232" s="95">
        <v>14060793</v>
      </c>
      <c r="I232" s="95">
        <v>8327712</v>
      </c>
      <c r="J232" s="97">
        <v>22388505</v>
      </c>
      <c r="K232" s="23"/>
    </row>
    <row r="233" spans="1:11" ht="15" thickBot="1" x14ac:dyDescent="0.35">
      <c r="A233" s="5" t="s">
        <v>439</v>
      </c>
      <c r="B233" s="53"/>
      <c r="C233" s="126">
        <f>SUM(C232)</f>
        <v>157372</v>
      </c>
      <c r="D233" s="126">
        <f t="shared" ref="D233:J233" si="18">SUM(D232)</f>
        <v>26542</v>
      </c>
      <c r="E233" s="126">
        <f t="shared" si="18"/>
        <v>0</v>
      </c>
      <c r="F233" s="126">
        <f t="shared" si="18"/>
        <v>0</v>
      </c>
      <c r="G233" s="126">
        <f t="shared" si="18"/>
        <v>0</v>
      </c>
      <c r="H233" s="126">
        <f t="shared" si="18"/>
        <v>14060793</v>
      </c>
      <c r="I233" s="126">
        <f t="shared" si="18"/>
        <v>8327712</v>
      </c>
      <c r="J233" s="127">
        <f t="shared" si="18"/>
        <v>22388505</v>
      </c>
      <c r="K233" s="23"/>
    </row>
    <row r="234" spans="1:11" x14ac:dyDescent="0.3">
      <c r="A234" s="46" t="s">
        <v>214</v>
      </c>
      <c r="B234" s="47"/>
      <c r="C234" s="120"/>
      <c r="D234" s="120"/>
      <c r="E234" s="120"/>
      <c r="F234" s="120"/>
      <c r="G234" s="120"/>
      <c r="H234" s="120"/>
      <c r="I234" s="120"/>
      <c r="J234" s="122"/>
      <c r="K234" s="23"/>
    </row>
    <row r="235" spans="1:11" x14ac:dyDescent="0.3">
      <c r="A235" s="54"/>
      <c r="B235" s="55" t="s">
        <v>215</v>
      </c>
      <c r="C235" s="128">
        <v>39915</v>
      </c>
      <c r="D235" s="128">
        <v>583271</v>
      </c>
      <c r="E235" s="128">
        <v>1000000</v>
      </c>
      <c r="F235" s="128">
        <v>0</v>
      </c>
      <c r="G235" s="128">
        <v>0</v>
      </c>
      <c r="H235" s="128">
        <v>450879</v>
      </c>
      <c r="I235" s="128">
        <v>107934415</v>
      </c>
      <c r="J235" s="129">
        <v>108385294</v>
      </c>
      <c r="K235" s="23"/>
    </row>
    <row r="236" spans="1:11" ht="28.2" thickBot="1" x14ac:dyDescent="0.35">
      <c r="A236" s="50" t="s">
        <v>440</v>
      </c>
      <c r="B236" s="56"/>
      <c r="C236" s="130">
        <f>SUM(C235)</f>
        <v>39915</v>
      </c>
      <c r="D236" s="130">
        <f t="shared" ref="D236:J236" si="19">SUM(D235)</f>
        <v>583271</v>
      </c>
      <c r="E236" s="130">
        <f t="shared" si="19"/>
        <v>1000000</v>
      </c>
      <c r="F236" s="130">
        <f t="shared" si="19"/>
        <v>0</v>
      </c>
      <c r="G236" s="130">
        <f t="shared" si="19"/>
        <v>0</v>
      </c>
      <c r="H236" s="130">
        <f t="shared" si="19"/>
        <v>450879</v>
      </c>
      <c r="I236" s="130">
        <f t="shared" si="19"/>
        <v>107934415</v>
      </c>
      <c r="J236" s="131">
        <f t="shared" si="19"/>
        <v>108385294</v>
      </c>
      <c r="K236" s="23"/>
    </row>
    <row r="237" spans="1:11" x14ac:dyDescent="0.3">
      <c r="A237" s="32" t="s">
        <v>216</v>
      </c>
      <c r="B237" s="24"/>
      <c r="C237" s="84"/>
      <c r="D237" s="84"/>
      <c r="E237" s="84"/>
      <c r="F237" s="84"/>
      <c r="G237" s="84"/>
      <c r="H237" s="84"/>
      <c r="I237" s="84"/>
      <c r="J237" s="94"/>
      <c r="K237" s="23"/>
    </row>
    <row r="238" spans="1:11" x14ac:dyDescent="0.3">
      <c r="A238" s="52"/>
      <c r="B238" s="33" t="s">
        <v>217</v>
      </c>
      <c r="C238" s="95">
        <v>154025</v>
      </c>
      <c r="D238" s="95">
        <v>4025</v>
      </c>
      <c r="E238" s="95">
        <v>0</v>
      </c>
      <c r="F238" s="95">
        <v>0</v>
      </c>
      <c r="G238" s="95">
        <v>0</v>
      </c>
      <c r="H238" s="95">
        <v>16216861</v>
      </c>
      <c r="I238" s="95">
        <v>440830</v>
      </c>
      <c r="J238" s="97">
        <v>16657691</v>
      </c>
      <c r="K238" s="23"/>
    </row>
    <row r="239" spans="1:11" ht="15" thickBot="1" x14ac:dyDescent="0.35">
      <c r="A239" s="5" t="s">
        <v>441</v>
      </c>
      <c r="B239" s="53"/>
      <c r="C239" s="126">
        <f>SUM(C238)</f>
        <v>154025</v>
      </c>
      <c r="D239" s="126">
        <f t="shared" ref="D239:J239" si="20">SUM(D238)</f>
        <v>4025</v>
      </c>
      <c r="E239" s="126">
        <f t="shared" si="20"/>
        <v>0</v>
      </c>
      <c r="F239" s="126">
        <f t="shared" si="20"/>
        <v>0</v>
      </c>
      <c r="G239" s="126">
        <f t="shared" si="20"/>
        <v>0</v>
      </c>
      <c r="H239" s="126">
        <f t="shared" si="20"/>
        <v>16216861</v>
      </c>
      <c r="I239" s="126">
        <f t="shared" si="20"/>
        <v>440830</v>
      </c>
      <c r="J239" s="127">
        <f t="shared" si="20"/>
        <v>16657691</v>
      </c>
      <c r="K239" s="23"/>
    </row>
    <row r="240" spans="1:11" x14ac:dyDescent="0.3">
      <c r="A240" s="46" t="s">
        <v>218</v>
      </c>
      <c r="B240" s="47"/>
      <c r="C240" s="120"/>
      <c r="D240" s="120"/>
      <c r="E240" s="120"/>
      <c r="F240" s="120"/>
      <c r="G240" s="120"/>
      <c r="H240" s="120"/>
      <c r="I240" s="120"/>
      <c r="J240" s="122"/>
      <c r="K240" s="23"/>
    </row>
    <row r="241" spans="1:11" x14ac:dyDescent="0.3">
      <c r="A241" s="48"/>
      <c r="B241" s="55" t="s">
        <v>219</v>
      </c>
      <c r="C241" s="128">
        <v>1556687</v>
      </c>
      <c r="D241" s="128">
        <v>3391312</v>
      </c>
      <c r="E241" s="128">
        <v>3317105</v>
      </c>
      <c r="F241" s="128">
        <v>150000</v>
      </c>
      <c r="G241" s="128">
        <v>56063</v>
      </c>
      <c r="H241" s="128">
        <v>15199013</v>
      </c>
      <c r="I241" s="128">
        <v>270761943</v>
      </c>
      <c r="J241" s="129">
        <v>285960956</v>
      </c>
      <c r="K241" s="23"/>
    </row>
    <row r="242" spans="1:11" x14ac:dyDescent="0.3">
      <c r="A242" s="48"/>
      <c r="B242" s="49" t="s">
        <v>220</v>
      </c>
      <c r="C242" s="123">
        <v>-2578</v>
      </c>
      <c r="D242" s="123">
        <v>34865</v>
      </c>
      <c r="E242" s="123">
        <v>10387</v>
      </c>
      <c r="F242" s="123">
        <v>0</v>
      </c>
      <c r="G242" s="123">
        <v>0</v>
      </c>
      <c r="H242" s="123">
        <v>2871540</v>
      </c>
      <c r="I242" s="123">
        <v>4308130</v>
      </c>
      <c r="J242" s="125">
        <v>7179670</v>
      </c>
      <c r="K242" s="23"/>
    </row>
    <row r="243" spans="1:11" ht="27.6" x14ac:dyDescent="0.3">
      <c r="A243" s="48"/>
      <c r="B243" s="49" t="s">
        <v>221</v>
      </c>
      <c r="C243" s="123">
        <v>21362486</v>
      </c>
      <c r="D243" s="123">
        <v>22157387</v>
      </c>
      <c r="E243" s="123">
        <v>3658742</v>
      </c>
      <c r="F243" s="123">
        <v>19960000</v>
      </c>
      <c r="G243" s="123">
        <v>10863613</v>
      </c>
      <c r="H243" s="123">
        <v>991228954</v>
      </c>
      <c r="I243" s="123">
        <v>436142431</v>
      </c>
      <c r="J243" s="125">
        <v>1427371385</v>
      </c>
      <c r="K243" s="23"/>
    </row>
    <row r="244" spans="1:11" x14ac:dyDescent="0.3">
      <c r="A244" s="48"/>
      <c r="B244" s="49" t="s">
        <v>232</v>
      </c>
      <c r="C244" s="123">
        <v>92181161</v>
      </c>
      <c r="D244" s="123">
        <v>28904332</v>
      </c>
      <c r="E244" s="123">
        <v>43464941</v>
      </c>
      <c r="F244" s="123">
        <v>87240000</v>
      </c>
      <c r="G244" s="123">
        <v>48444706</v>
      </c>
      <c r="H244" s="123">
        <v>287559949</v>
      </c>
      <c r="I244" s="123">
        <v>1847954657</v>
      </c>
      <c r="J244" s="125">
        <v>2123930830</v>
      </c>
      <c r="K244" s="23"/>
    </row>
    <row r="245" spans="1:11" ht="27.6" x14ac:dyDescent="0.3">
      <c r="A245" s="48"/>
      <c r="B245" s="49" t="s">
        <v>241</v>
      </c>
      <c r="C245" s="123">
        <v>42315995</v>
      </c>
      <c r="D245" s="123">
        <v>23586164</v>
      </c>
      <c r="E245" s="123">
        <v>22382089</v>
      </c>
      <c r="F245" s="123">
        <v>50795000</v>
      </c>
      <c r="G245" s="123">
        <v>27121845</v>
      </c>
      <c r="H245" s="123">
        <v>243125659</v>
      </c>
      <c r="I245" s="123">
        <v>3016678782</v>
      </c>
      <c r="J245" s="125">
        <v>3259804431</v>
      </c>
      <c r="K245" s="23"/>
    </row>
    <row r="246" spans="1:11" x14ac:dyDescent="0.3">
      <c r="A246" s="48"/>
      <c r="B246" s="49" t="s">
        <v>242</v>
      </c>
      <c r="C246" s="124"/>
      <c r="D246" s="124"/>
      <c r="E246" s="124"/>
      <c r="F246" s="124"/>
      <c r="G246" s="124"/>
      <c r="H246" s="123">
        <v>56952700</v>
      </c>
      <c r="I246" s="124"/>
      <c r="J246" s="132"/>
      <c r="K246" s="23"/>
    </row>
    <row r="247" spans="1:11" x14ac:dyDescent="0.3">
      <c r="A247" s="48"/>
      <c r="B247" s="49" t="s">
        <v>243</v>
      </c>
      <c r="C247" s="123">
        <v>13511048</v>
      </c>
      <c r="D247" s="123">
        <v>5784445</v>
      </c>
      <c r="E247" s="123">
        <v>2679370</v>
      </c>
      <c r="F247" s="123">
        <v>0</v>
      </c>
      <c r="G247" s="123">
        <v>0</v>
      </c>
      <c r="H247" s="123">
        <v>1012594473</v>
      </c>
      <c r="I247" s="123">
        <v>1022988720</v>
      </c>
      <c r="J247" s="125">
        <v>2035583193</v>
      </c>
      <c r="K247" s="23"/>
    </row>
    <row r="248" spans="1:11" x14ac:dyDescent="0.3">
      <c r="A248" s="48"/>
      <c r="B248" s="49" t="s">
        <v>244</v>
      </c>
      <c r="C248" s="124"/>
      <c r="D248" s="123">
        <v>7575635</v>
      </c>
      <c r="E248" s="123">
        <v>0</v>
      </c>
      <c r="F248" s="123">
        <v>0</v>
      </c>
      <c r="G248" s="123">
        <v>0</v>
      </c>
      <c r="H248" s="123">
        <v>391540600</v>
      </c>
      <c r="I248" s="123">
        <v>379667682</v>
      </c>
      <c r="J248" s="125">
        <v>771208282</v>
      </c>
      <c r="K248" s="23"/>
    </row>
    <row r="249" spans="1:11" x14ac:dyDescent="0.3">
      <c r="A249" s="48"/>
      <c r="B249" s="49" t="s">
        <v>245</v>
      </c>
      <c r="C249" s="123">
        <v>20820507</v>
      </c>
      <c r="D249" s="123">
        <v>11584079</v>
      </c>
      <c r="E249" s="123">
        <v>10003279</v>
      </c>
      <c r="F249" s="123">
        <v>16375000</v>
      </c>
      <c r="G249" s="123">
        <v>4179319</v>
      </c>
      <c r="H249" s="123">
        <v>339627246</v>
      </c>
      <c r="I249" s="123">
        <v>1518759668</v>
      </c>
      <c r="J249" s="125">
        <v>1858256139</v>
      </c>
      <c r="K249" s="23"/>
    </row>
    <row r="250" spans="1:11" x14ac:dyDescent="0.3">
      <c r="A250" s="48"/>
      <c r="B250" s="49" t="s">
        <v>246</v>
      </c>
      <c r="C250" s="123">
        <v>7862990</v>
      </c>
      <c r="D250" s="123">
        <v>3371128</v>
      </c>
      <c r="E250" s="123">
        <v>2834523</v>
      </c>
      <c r="F250" s="123">
        <v>5550000</v>
      </c>
      <c r="G250" s="123">
        <v>1489684</v>
      </c>
      <c r="H250" s="123">
        <v>1087436470</v>
      </c>
      <c r="I250" s="123">
        <v>379969121</v>
      </c>
      <c r="J250" s="125">
        <v>1467405591</v>
      </c>
      <c r="K250" s="23"/>
    </row>
    <row r="251" spans="1:11" x14ac:dyDescent="0.3">
      <c r="A251" s="48"/>
      <c r="B251" s="49" t="s">
        <v>247</v>
      </c>
      <c r="C251" s="123">
        <v>2577011</v>
      </c>
      <c r="D251" s="123">
        <v>2039549</v>
      </c>
      <c r="E251" s="123">
        <v>2867720</v>
      </c>
      <c r="F251" s="123">
        <v>1776715</v>
      </c>
      <c r="G251" s="123">
        <v>550943</v>
      </c>
      <c r="H251" s="123">
        <v>106398121</v>
      </c>
      <c r="I251" s="123">
        <v>307343602</v>
      </c>
      <c r="J251" s="125">
        <v>413741723</v>
      </c>
      <c r="K251" s="23"/>
    </row>
    <row r="252" spans="1:11" x14ac:dyDescent="0.3">
      <c r="A252" s="48"/>
      <c r="B252" s="49" t="s">
        <v>222</v>
      </c>
      <c r="C252" s="123">
        <v>13732212</v>
      </c>
      <c r="D252" s="123">
        <v>23360327</v>
      </c>
      <c r="E252" s="123">
        <v>16069922</v>
      </c>
      <c r="F252" s="124"/>
      <c r="G252" s="124"/>
      <c r="H252" s="123">
        <v>188602155</v>
      </c>
      <c r="I252" s="123">
        <v>934212099</v>
      </c>
      <c r="J252" s="125">
        <v>1122814254</v>
      </c>
      <c r="K252" s="23"/>
    </row>
    <row r="253" spans="1:11" x14ac:dyDescent="0.3">
      <c r="A253" s="48"/>
      <c r="B253" s="49" t="s">
        <v>223</v>
      </c>
      <c r="C253" s="123">
        <v>26679981</v>
      </c>
      <c r="D253" s="123">
        <v>11267349</v>
      </c>
      <c r="E253" s="123">
        <v>15599259</v>
      </c>
      <c r="F253" s="123">
        <v>22000000</v>
      </c>
      <c r="G253" s="123">
        <v>5566469</v>
      </c>
      <c r="H253" s="123">
        <v>533228330</v>
      </c>
      <c r="I253" s="123">
        <v>839550720</v>
      </c>
      <c r="J253" s="125">
        <v>1372779050</v>
      </c>
      <c r="K253" s="23"/>
    </row>
    <row r="254" spans="1:11" x14ac:dyDescent="0.3">
      <c r="A254" s="48"/>
      <c r="B254" s="49" t="s">
        <v>224</v>
      </c>
      <c r="C254" s="123">
        <v>627924</v>
      </c>
      <c r="D254" s="123">
        <v>829840</v>
      </c>
      <c r="E254" s="123">
        <v>863676</v>
      </c>
      <c r="F254" s="124"/>
      <c r="G254" s="124"/>
      <c r="H254" s="123">
        <v>2410450</v>
      </c>
      <c r="I254" s="123">
        <v>73383902</v>
      </c>
      <c r="J254" s="125">
        <v>75794352</v>
      </c>
      <c r="K254" s="23"/>
    </row>
    <row r="255" spans="1:11" x14ac:dyDescent="0.3">
      <c r="A255" s="48"/>
      <c r="B255" s="49" t="s">
        <v>225</v>
      </c>
      <c r="C255" s="123">
        <v>2577011</v>
      </c>
      <c r="D255" s="123">
        <v>2039549</v>
      </c>
      <c r="E255" s="123">
        <v>2867720</v>
      </c>
      <c r="F255" s="123">
        <v>1776715</v>
      </c>
      <c r="G255" s="123">
        <v>550943</v>
      </c>
      <c r="H255" s="123">
        <v>106398121</v>
      </c>
      <c r="I255" s="123">
        <v>307343602</v>
      </c>
      <c r="J255" s="125">
        <v>413741723</v>
      </c>
      <c r="K255" s="23"/>
    </row>
    <row r="256" spans="1:11" x14ac:dyDescent="0.3">
      <c r="A256" s="48"/>
      <c r="B256" s="49" t="s">
        <v>226</v>
      </c>
      <c r="C256" s="123">
        <v>18029401</v>
      </c>
      <c r="D256" s="123">
        <v>5251678</v>
      </c>
      <c r="E256" s="123">
        <v>3358488</v>
      </c>
      <c r="F256" s="124"/>
      <c r="G256" s="124"/>
      <c r="H256" s="123">
        <v>34286680</v>
      </c>
      <c r="I256" s="123">
        <v>468224889</v>
      </c>
      <c r="J256" s="125">
        <v>502511569</v>
      </c>
      <c r="K256" s="23"/>
    </row>
    <row r="257" spans="1:11" x14ac:dyDescent="0.3">
      <c r="A257" s="48"/>
      <c r="B257" s="49" t="s">
        <v>227</v>
      </c>
      <c r="C257" s="123">
        <v>10928599</v>
      </c>
      <c r="D257" s="123">
        <v>6082124</v>
      </c>
      <c r="E257" s="123">
        <v>10378000</v>
      </c>
      <c r="F257" s="123">
        <v>20504881</v>
      </c>
      <c r="G257" s="123">
        <v>4793206</v>
      </c>
      <c r="H257" s="123">
        <v>121026714</v>
      </c>
      <c r="I257" s="123">
        <v>481238969</v>
      </c>
      <c r="J257" s="125">
        <v>602265683</v>
      </c>
      <c r="K257" s="23"/>
    </row>
    <row r="258" spans="1:11" x14ac:dyDescent="0.3">
      <c r="A258" s="48"/>
      <c r="B258" s="49" t="s">
        <v>228</v>
      </c>
      <c r="C258" s="123">
        <v>55345653</v>
      </c>
      <c r="D258" s="123">
        <v>70401247</v>
      </c>
      <c r="E258" s="123">
        <v>112823282</v>
      </c>
      <c r="F258" s="123">
        <v>211800000</v>
      </c>
      <c r="G258" s="123">
        <v>88823394</v>
      </c>
      <c r="H258" s="123">
        <v>1964576187</v>
      </c>
      <c r="I258" s="123">
        <v>5607009924</v>
      </c>
      <c r="J258" s="125">
        <v>7571586111</v>
      </c>
      <c r="K258" s="23"/>
    </row>
    <row r="259" spans="1:11" x14ac:dyDescent="0.3">
      <c r="A259" s="48"/>
      <c r="B259" s="49" t="s">
        <v>229</v>
      </c>
      <c r="C259" s="123">
        <v>12546978</v>
      </c>
      <c r="D259" s="123">
        <v>16380068</v>
      </c>
      <c r="E259" s="123">
        <v>34942579</v>
      </c>
      <c r="F259" s="123">
        <v>30495000</v>
      </c>
      <c r="G259" s="123">
        <v>3570771</v>
      </c>
      <c r="H259" s="123">
        <v>512233058</v>
      </c>
      <c r="I259" s="123">
        <v>2982485887</v>
      </c>
      <c r="J259" s="125">
        <v>3492723143</v>
      </c>
      <c r="K259" s="23"/>
    </row>
    <row r="260" spans="1:11" x14ac:dyDescent="0.3">
      <c r="A260" s="48"/>
      <c r="B260" s="49" t="s">
        <v>230</v>
      </c>
      <c r="C260" s="123">
        <v>1527293</v>
      </c>
      <c r="D260" s="123">
        <v>879957</v>
      </c>
      <c r="E260" s="123">
        <v>588992</v>
      </c>
      <c r="F260" s="123">
        <v>0</v>
      </c>
      <c r="G260" s="123">
        <v>0</v>
      </c>
      <c r="H260" s="123">
        <v>136212478</v>
      </c>
      <c r="I260" s="123">
        <v>89416035</v>
      </c>
      <c r="J260" s="125">
        <v>225628513</v>
      </c>
      <c r="K260" s="23"/>
    </row>
    <row r="261" spans="1:11" x14ac:dyDescent="0.3">
      <c r="A261" s="48"/>
      <c r="B261" s="49" t="s">
        <v>231</v>
      </c>
      <c r="C261" s="123">
        <v>20715131</v>
      </c>
      <c r="D261" s="123">
        <v>19481366</v>
      </c>
      <c r="E261" s="123">
        <v>12286600</v>
      </c>
      <c r="F261" s="123">
        <v>39000000</v>
      </c>
      <c r="G261" s="123">
        <v>6996539</v>
      </c>
      <c r="H261" s="123">
        <v>945520299</v>
      </c>
      <c r="I261" s="123">
        <v>2638673315</v>
      </c>
      <c r="J261" s="125">
        <v>3584193614</v>
      </c>
      <c r="K261" s="23"/>
    </row>
    <row r="262" spans="1:11" x14ac:dyDescent="0.3">
      <c r="A262" s="48"/>
      <c r="B262" s="49" t="s">
        <v>233</v>
      </c>
      <c r="C262" s="123">
        <v>15615805</v>
      </c>
      <c r="D262" s="123">
        <v>9054788</v>
      </c>
      <c r="E262" s="123">
        <v>8513016</v>
      </c>
      <c r="F262" s="123">
        <v>46470000</v>
      </c>
      <c r="G262" s="123">
        <v>24008898</v>
      </c>
      <c r="H262" s="123">
        <v>1245537620</v>
      </c>
      <c r="I262" s="123">
        <v>1576355243</v>
      </c>
      <c r="J262" s="125">
        <v>2821792863</v>
      </c>
      <c r="K262" s="23"/>
    </row>
    <row r="263" spans="1:11" x14ac:dyDescent="0.3">
      <c r="A263" s="48"/>
      <c r="B263" s="49" t="s">
        <v>234</v>
      </c>
      <c r="C263" s="123">
        <v>1229429</v>
      </c>
      <c r="D263" s="123">
        <v>909789</v>
      </c>
      <c r="E263" s="123">
        <v>1300426</v>
      </c>
      <c r="F263" s="124"/>
      <c r="G263" s="124"/>
      <c r="H263" s="123">
        <v>40313080</v>
      </c>
      <c r="I263" s="123">
        <v>155710907</v>
      </c>
      <c r="J263" s="125">
        <v>196023987</v>
      </c>
      <c r="K263" s="23"/>
    </row>
    <row r="264" spans="1:11" x14ac:dyDescent="0.3">
      <c r="A264" s="48"/>
      <c r="B264" s="49" t="s">
        <v>235</v>
      </c>
      <c r="C264" s="123">
        <v>91779</v>
      </c>
      <c r="D264" s="123">
        <v>80786</v>
      </c>
      <c r="E264" s="123">
        <v>39843</v>
      </c>
      <c r="F264" s="124"/>
      <c r="G264" s="124"/>
      <c r="H264" s="123">
        <v>730340</v>
      </c>
      <c r="I264" s="123">
        <v>14238578</v>
      </c>
      <c r="J264" s="125">
        <v>14968918</v>
      </c>
      <c r="K264" s="23"/>
    </row>
    <row r="265" spans="1:11" x14ac:dyDescent="0.3">
      <c r="A265" s="48"/>
      <c r="B265" s="49" t="s">
        <v>236</v>
      </c>
      <c r="C265" s="123">
        <v>421352</v>
      </c>
      <c r="D265" s="123">
        <v>1712826</v>
      </c>
      <c r="E265" s="123">
        <v>2424654</v>
      </c>
      <c r="F265" s="124"/>
      <c r="G265" s="124"/>
      <c r="H265" s="123">
        <v>332125839</v>
      </c>
      <c r="I265" s="123">
        <v>318967349</v>
      </c>
      <c r="J265" s="125">
        <v>651093188</v>
      </c>
      <c r="K265" s="23"/>
    </row>
    <row r="266" spans="1:11" x14ac:dyDescent="0.3">
      <c r="A266" s="48"/>
      <c r="B266" s="49" t="s">
        <v>237</v>
      </c>
      <c r="C266" s="123">
        <v>8252701</v>
      </c>
      <c r="D266" s="123">
        <v>2172073</v>
      </c>
      <c r="E266" s="123">
        <v>43126</v>
      </c>
      <c r="F266" s="123">
        <v>0</v>
      </c>
      <c r="G266" s="123">
        <v>0</v>
      </c>
      <c r="H266" s="123">
        <v>3131637812</v>
      </c>
      <c r="I266" s="123">
        <v>1302785351</v>
      </c>
      <c r="J266" s="125">
        <v>4434423163</v>
      </c>
      <c r="K266" s="23"/>
    </row>
    <row r="267" spans="1:11" ht="27.6" x14ac:dyDescent="0.3">
      <c r="A267" s="48"/>
      <c r="B267" s="49" t="s">
        <v>238</v>
      </c>
      <c r="C267" s="123">
        <v>1105457</v>
      </c>
      <c r="D267" s="123">
        <v>1043322</v>
      </c>
      <c r="E267" s="123">
        <v>541534</v>
      </c>
      <c r="F267" s="124"/>
      <c r="G267" s="124"/>
      <c r="H267" s="123">
        <v>232463210</v>
      </c>
      <c r="I267" s="123">
        <v>192285183</v>
      </c>
      <c r="J267" s="125">
        <v>424748393</v>
      </c>
      <c r="K267" s="23"/>
    </row>
    <row r="268" spans="1:11" x14ac:dyDescent="0.3">
      <c r="A268" s="48"/>
      <c r="B268" s="49" t="s">
        <v>239</v>
      </c>
      <c r="C268" s="123">
        <v>454535</v>
      </c>
      <c r="D268" s="123">
        <v>6549</v>
      </c>
      <c r="E268" s="123">
        <v>16875</v>
      </c>
      <c r="F268" s="124"/>
      <c r="G268" s="124"/>
      <c r="H268" s="123">
        <v>200950432</v>
      </c>
      <c r="I268" s="123">
        <v>65286201</v>
      </c>
      <c r="J268" s="125">
        <v>266236633</v>
      </c>
      <c r="K268" s="23"/>
    </row>
    <row r="269" spans="1:11" x14ac:dyDescent="0.3">
      <c r="A269" s="48"/>
      <c r="B269" s="49" t="s">
        <v>240</v>
      </c>
      <c r="C269" s="123">
        <v>5477300</v>
      </c>
      <c r="D269" s="123">
        <v>281274</v>
      </c>
      <c r="E269" s="123">
        <v>159263</v>
      </c>
      <c r="F269" s="123">
        <v>0</v>
      </c>
      <c r="G269" s="123">
        <v>0</v>
      </c>
      <c r="H269" s="123">
        <v>1098766790</v>
      </c>
      <c r="I269" s="123">
        <v>465685994</v>
      </c>
      <c r="J269" s="125">
        <v>1564452784</v>
      </c>
      <c r="K269" s="23"/>
    </row>
    <row r="270" spans="1:11" x14ac:dyDescent="0.3">
      <c r="A270" s="48"/>
      <c r="B270" s="49" t="s">
        <v>248</v>
      </c>
      <c r="C270" s="123"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20633175</v>
      </c>
      <c r="I270" s="123">
        <v>-1802941</v>
      </c>
      <c r="J270" s="125">
        <v>18830234</v>
      </c>
      <c r="K270" s="23"/>
    </row>
    <row r="271" spans="1:11" x14ac:dyDescent="0.3">
      <c r="A271" s="48"/>
      <c r="B271" s="49" t="s">
        <v>249</v>
      </c>
      <c r="C271" s="123">
        <v>886270</v>
      </c>
      <c r="D271" s="123">
        <v>2704588</v>
      </c>
      <c r="E271" s="123">
        <v>2378546</v>
      </c>
      <c r="F271" s="123">
        <v>0</v>
      </c>
      <c r="G271" s="123">
        <v>0</v>
      </c>
      <c r="H271" s="123">
        <v>7424650</v>
      </c>
      <c r="I271" s="123">
        <v>189740904</v>
      </c>
      <c r="J271" s="125">
        <v>197165554</v>
      </c>
      <c r="K271" s="23"/>
    </row>
    <row r="272" spans="1:11" x14ac:dyDescent="0.3">
      <c r="A272" s="48"/>
      <c r="B272" s="49" t="s">
        <v>250</v>
      </c>
      <c r="C272" s="123">
        <v>726417</v>
      </c>
      <c r="D272" s="123">
        <v>1076497</v>
      </c>
      <c r="E272" s="123">
        <v>782856</v>
      </c>
      <c r="F272" s="123">
        <v>305902</v>
      </c>
      <c r="G272" s="123">
        <v>53902</v>
      </c>
      <c r="H272" s="123">
        <v>102737488</v>
      </c>
      <c r="I272" s="123">
        <v>266113346</v>
      </c>
      <c r="J272" s="125">
        <v>368486834</v>
      </c>
      <c r="K272" s="23"/>
    </row>
    <row r="273" spans="1:11" ht="15" thickBot="1" x14ac:dyDescent="0.35">
      <c r="A273" s="50" t="s">
        <v>442</v>
      </c>
      <c r="B273" s="51"/>
      <c r="C273" s="135">
        <f>SUM(C241:C272)</f>
        <v>399156535</v>
      </c>
      <c r="D273" s="135">
        <f t="shared" ref="D273:J273" si="21">SUM(D241:D272)</f>
        <v>283444893</v>
      </c>
      <c r="E273" s="135">
        <f t="shared" si="21"/>
        <v>317196813</v>
      </c>
      <c r="F273" s="135">
        <f t="shared" si="21"/>
        <v>554199213</v>
      </c>
      <c r="G273" s="135">
        <f t="shared" si="21"/>
        <v>227070295</v>
      </c>
      <c r="H273" s="135">
        <f t="shared" si="21"/>
        <v>15492349633</v>
      </c>
      <c r="I273" s="135">
        <f t="shared" si="21"/>
        <v>28151480193</v>
      </c>
      <c r="J273" s="135">
        <f t="shared" si="21"/>
        <v>43572702763</v>
      </c>
      <c r="K273" s="23"/>
    </row>
    <row r="274" spans="1:11" x14ac:dyDescent="0.3">
      <c r="A274" s="32" t="s">
        <v>251</v>
      </c>
      <c r="B274" s="24"/>
      <c r="C274" s="84"/>
      <c r="D274" s="84"/>
      <c r="E274" s="84"/>
      <c r="F274" s="84"/>
      <c r="G274" s="84"/>
      <c r="H274" s="84"/>
      <c r="I274" s="84"/>
      <c r="J274" s="94"/>
      <c r="K274" s="23"/>
    </row>
    <row r="275" spans="1:11" x14ac:dyDescent="0.3">
      <c r="A275" s="21"/>
      <c r="B275" s="33" t="s">
        <v>252</v>
      </c>
      <c r="C275" s="95">
        <v>38637371</v>
      </c>
      <c r="D275" s="95">
        <v>1452347</v>
      </c>
      <c r="E275" s="95">
        <v>1439478</v>
      </c>
      <c r="F275" s="95">
        <v>30275000</v>
      </c>
      <c r="G275" s="95">
        <v>8742376</v>
      </c>
      <c r="H275" s="95">
        <v>2869140</v>
      </c>
      <c r="I275" s="95">
        <v>107748934</v>
      </c>
      <c r="J275" s="97">
        <v>110618074</v>
      </c>
      <c r="K275" s="23"/>
    </row>
    <row r="276" spans="1:11" x14ac:dyDescent="0.3">
      <c r="A276" s="21"/>
      <c r="B276" s="9" t="s">
        <v>254</v>
      </c>
      <c r="C276" s="67">
        <v>121711</v>
      </c>
      <c r="D276" s="67">
        <v>338262</v>
      </c>
      <c r="E276" s="67">
        <v>216551</v>
      </c>
      <c r="F276" s="67">
        <v>0</v>
      </c>
      <c r="G276" s="67">
        <v>0</v>
      </c>
      <c r="H276" s="67">
        <v>38593139</v>
      </c>
      <c r="I276" s="67">
        <v>69228814</v>
      </c>
      <c r="J276" s="75">
        <v>107821953</v>
      </c>
      <c r="K276" s="23"/>
    </row>
    <row r="277" spans="1:11" x14ac:dyDescent="0.3">
      <c r="A277" s="21"/>
      <c r="B277" s="9" t="s">
        <v>253</v>
      </c>
      <c r="C277" s="67">
        <v>0</v>
      </c>
      <c r="D277" s="67">
        <v>22242</v>
      </c>
      <c r="E277" s="67">
        <v>22242</v>
      </c>
      <c r="F277" s="67">
        <v>0</v>
      </c>
      <c r="G277" s="67">
        <v>0</v>
      </c>
      <c r="H277" s="67">
        <v>5484250</v>
      </c>
      <c r="I277" s="67">
        <v>40303271</v>
      </c>
      <c r="J277" s="75">
        <v>45787521</v>
      </c>
      <c r="K277" s="23"/>
    </row>
    <row r="278" spans="1:11" x14ac:dyDescent="0.3">
      <c r="A278" s="21"/>
      <c r="B278" s="9" t="s">
        <v>255</v>
      </c>
      <c r="C278" s="67">
        <v>0</v>
      </c>
      <c r="D278" s="67">
        <v>2308598</v>
      </c>
      <c r="E278" s="67">
        <v>2308598</v>
      </c>
      <c r="F278" s="67">
        <v>17575541</v>
      </c>
      <c r="G278" s="67">
        <v>4091417</v>
      </c>
      <c r="H278" s="67">
        <v>289420</v>
      </c>
      <c r="I278" s="67">
        <v>137330722</v>
      </c>
      <c r="J278" s="75">
        <v>137620142</v>
      </c>
      <c r="K278" s="23"/>
    </row>
    <row r="279" spans="1:11" x14ac:dyDescent="0.3">
      <c r="A279" s="21"/>
      <c r="B279" s="9" t="s">
        <v>256</v>
      </c>
      <c r="C279" s="67">
        <v>0</v>
      </c>
      <c r="D279" s="67">
        <v>0</v>
      </c>
      <c r="E279" s="67">
        <v>0</v>
      </c>
      <c r="F279" s="67">
        <v>0</v>
      </c>
      <c r="G279" s="67">
        <v>0</v>
      </c>
      <c r="H279" s="67">
        <v>121367726</v>
      </c>
      <c r="I279" s="67">
        <v>19092403</v>
      </c>
      <c r="J279" s="75">
        <v>140460129</v>
      </c>
      <c r="K279" s="23"/>
    </row>
    <row r="280" spans="1:11" ht="15" thickBot="1" x14ac:dyDescent="0.35">
      <c r="A280" s="5" t="s">
        <v>443</v>
      </c>
      <c r="B280" s="25"/>
      <c r="C280" s="88">
        <f>SUM(C275:C279)</f>
        <v>38759082</v>
      </c>
      <c r="D280" s="88">
        <f t="shared" ref="D280:J280" si="22">SUM(D275:D279)</f>
        <v>4121449</v>
      </c>
      <c r="E280" s="88">
        <f t="shared" si="22"/>
        <v>3986869</v>
      </c>
      <c r="F280" s="88">
        <f t="shared" si="22"/>
        <v>47850541</v>
      </c>
      <c r="G280" s="88">
        <f t="shared" si="22"/>
        <v>12833793</v>
      </c>
      <c r="H280" s="88">
        <f t="shared" si="22"/>
        <v>168603675</v>
      </c>
      <c r="I280" s="88">
        <f t="shared" si="22"/>
        <v>373704144</v>
      </c>
      <c r="J280" s="88">
        <f t="shared" si="22"/>
        <v>542307819</v>
      </c>
      <c r="K280" s="23"/>
    </row>
    <row r="281" spans="1:11" x14ac:dyDescent="0.3">
      <c r="A281" s="57" t="s">
        <v>257</v>
      </c>
      <c r="B281" s="47"/>
      <c r="C281" s="120"/>
      <c r="D281" s="120"/>
      <c r="E281" s="120"/>
      <c r="F281" s="120"/>
      <c r="G281" s="120"/>
      <c r="H281" s="120"/>
      <c r="I281" s="120"/>
      <c r="J281" s="122"/>
      <c r="K281" s="23"/>
    </row>
    <row r="282" spans="1:11" x14ac:dyDescent="0.3">
      <c r="A282" s="54"/>
      <c r="B282" s="55" t="s">
        <v>258</v>
      </c>
      <c r="C282" s="128">
        <v>424314</v>
      </c>
      <c r="D282" s="128">
        <v>112291</v>
      </c>
      <c r="E282" s="128">
        <v>111900</v>
      </c>
      <c r="F282" s="128">
        <v>1445000</v>
      </c>
      <c r="G282" s="128">
        <v>553250</v>
      </c>
      <c r="H282" s="128">
        <v>7670220</v>
      </c>
      <c r="I282" s="128">
        <v>4897800</v>
      </c>
      <c r="J282" s="129">
        <v>12568020</v>
      </c>
      <c r="K282" s="23"/>
    </row>
    <row r="283" spans="1:11" ht="28.2" thickBot="1" x14ac:dyDescent="0.35">
      <c r="A283" s="50" t="s">
        <v>444</v>
      </c>
      <c r="B283" s="56"/>
      <c r="C283" s="133">
        <f>SUM(C282)</f>
        <v>424314</v>
      </c>
      <c r="D283" s="133">
        <f t="shared" ref="D283:J283" si="23">SUM(D282)</f>
        <v>112291</v>
      </c>
      <c r="E283" s="133">
        <f t="shared" si="23"/>
        <v>111900</v>
      </c>
      <c r="F283" s="133">
        <f t="shared" si="23"/>
        <v>1445000</v>
      </c>
      <c r="G283" s="133">
        <f t="shared" si="23"/>
        <v>553250</v>
      </c>
      <c r="H283" s="133">
        <f t="shared" si="23"/>
        <v>7670220</v>
      </c>
      <c r="I283" s="133">
        <f t="shared" si="23"/>
        <v>4897800</v>
      </c>
      <c r="J283" s="134">
        <f t="shared" si="23"/>
        <v>12568020</v>
      </c>
      <c r="K283" s="23"/>
    </row>
    <row r="284" spans="1:11" x14ac:dyDescent="0.3">
      <c r="A284" s="37" t="s">
        <v>260</v>
      </c>
      <c r="B284" s="33"/>
      <c r="C284" s="95"/>
      <c r="D284" s="95"/>
      <c r="E284" s="95"/>
      <c r="F284" s="95"/>
      <c r="G284" s="95"/>
      <c r="H284" s="95"/>
      <c r="I284" s="95"/>
      <c r="J284" s="95"/>
      <c r="K284" s="23"/>
    </row>
    <row r="285" spans="1:11" x14ac:dyDescent="0.3">
      <c r="A285" s="33"/>
      <c r="B285" s="33" t="s">
        <v>261</v>
      </c>
      <c r="C285" s="95">
        <v>537918</v>
      </c>
      <c r="D285" s="95">
        <v>213090</v>
      </c>
      <c r="E285" s="95">
        <v>50790</v>
      </c>
      <c r="F285" s="95">
        <v>0</v>
      </c>
      <c r="G285" s="95">
        <v>0</v>
      </c>
      <c r="H285" s="95">
        <v>39895348</v>
      </c>
      <c r="I285" s="95">
        <v>22095772</v>
      </c>
      <c r="J285" s="95">
        <v>61991120</v>
      </c>
      <c r="K285" s="23"/>
    </row>
    <row r="286" spans="1:11" x14ac:dyDescent="0.3">
      <c r="A286" s="9"/>
      <c r="B286" s="9" t="s">
        <v>262</v>
      </c>
      <c r="C286" s="67">
        <v>41729</v>
      </c>
      <c r="D286" s="67">
        <v>329864</v>
      </c>
      <c r="E286" s="67">
        <v>0</v>
      </c>
      <c r="F286" s="67">
        <v>250000</v>
      </c>
      <c r="G286" s="67">
        <v>75200</v>
      </c>
      <c r="H286" s="67">
        <v>25046353</v>
      </c>
      <c r="I286" s="67">
        <v>47103901</v>
      </c>
      <c r="J286" s="67">
        <v>72150244</v>
      </c>
      <c r="K286" s="23"/>
    </row>
    <row r="287" spans="1:11" x14ac:dyDescent="0.3">
      <c r="A287" s="9"/>
      <c r="B287" s="9" t="s">
        <v>263</v>
      </c>
      <c r="C287" s="67">
        <v>-90685</v>
      </c>
      <c r="D287" s="67">
        <v>52818</v>
      </c>
      <c r="E287" s="67">
        <v>7000</v>
      </c>
      <c r="F287" s="86"/>
      <c r="G287" s="86"/>
      <c r="H287" s="67">
        <v>420000</v>
      </c>
      <c r="I287" s="67">
        <v>4145490</v>
      </c>
      <c r="J287" s="67">
        <v>4565490</v>
      </c>
      <c r="K287" s="23"/>
    </row>
    <row r="288" spans="1:11" x14ac:dyDescent="0.3">
      <c r="A288" s="9"/>
      <c r="B288" s="9" t="s">
        <v>264</v>
      </c>
      <c r="C288" s="67">
        <v>-90685</v>
      </c>
      <c r="D288" s="67">
        <v>52818</v>
      </c>
      <c r="E288" s="67">
        <v>7000</v>
      </c>
      <c r="F288" s="86"/>
      <c r="G288" s="86"/>
      <c r="H288" s="67">
        <v>420000</v>
      </c>
      <c r="I288" s="67">
        <v>4145490</v>
      </c>
      <c r="J288" s="67">
        <v>4565490</v>
      </c>
      <c r="K288" s="23"/>
    </row>
    <row r="289" spans="1:11" x14ac:dyDescent="0.3">
      <c r="A289" s="9"/>
      <c r="B289" s="9" t="s">
        <v>265</v>
      </c>
      <c r="C289" s="67">
        <v>0</v>
      </c>
      <c r="D289" s="67">
        <v>1548700</v>
      </c>
      <c r="E289" s="67">
        <v>0</v>
      </c>
      <c r="F289" s="67">
        <v>35925000</v>
      </c>
      <c r="G289" s="67">
        <v>27631375</v>
      </c>
      <c r="H289" s="67">
        <v>1577021</v>
      </c>
      <c r="I289" s="67">
        <v>60693019</v>
      </c>
      <c r="J289" s="67">
        <v>62540040</v>
      </c>
      <c r="K289" s="23"/>
    </row>
    <row r="290" spans="1:11" x14ac:dyDescent="0.3">
      <c r="A290" s="9"/>
      <c r="B290" s="9" t="s">
        <v>266</v>
      </c>
      <c r="C290" s="67">
        <v>0</v>
      </c>
      <c r="D290" s="67">
        <v>243261</v>
      </c>
      <c r="E290" s="67">
        <v>382459</v>
      </c>
      <c r="F290" s="86"/>
      <c r="G290" s="86"/>
      <c r="H290" s="67">
        <v>2491556</v>
      </c>
      <c r="I290" s="67">
        <v>39333954</v>
      </c>
      <c r="J290" s="67">
        <v>41825510</v>
      </c>
      <c r="K290" s="23"/>
    </row>
    <row r="291" spans="1:11" x14ac:dyDescent="0.3">
      <c r="A291" s="9"/>
      <c r="B291" s="9" t="s">
        <v>267</v>
      </c>
      <c r="C291" s="67">
        <v>1653706</v>
      </c>
      <c r="D291" s="67">
        <v>2537850</v>
      </c>
      <c r="E291" s="67">
        <v>0</v>
      </c>
      <c r="F291" s="67">
        <v>36605000</v>
      </c>
      <c r="G291" s="67">
        <v>29399725</v>
      </c>
      <c r="H291" s="67">
        <v>444933</v>
      </c>
      <c r="I291" s="67">
        <v>27356481</v>
      </c>
      <c r="J291" s="67">
        <v>27801414</v>
      </c>
      <c r="K291" s="23"/>
    </row>
    <row r="292" spans="1:11" x14ac:dyDescent="0.3">
      <c r="A292" s="9"/>
      <c r="B292" s="9" t="s">
        <v>268</v>
      </c>
      <c r="C292" s="67">
        <v>1146271</v>
      </c>
      <c r="D292" s="67">
        <v>501463</v>
      </c>
      <c r="E292" s="86"/>
      <c r="F292" s="67">
        <v>165000</v>
      </c>
      <c r="G292" s="67">
        <v>102714</v>
      </c>
      <c r="H292" s="67">
        <v>23826490</v>
      </c>
      <c r="I292" s="67">
        <v>57856934</v>
      </c>
      <c r="J292" s="67">
        <v>81683424</v>
      </c>
      <c r="K292" s="23"/>
    </row>
    <row r="293" spans="1:11" x14ac:dyDescent="0.3">
      <c r="A293" s="9"/>
      <c r="B293" s="9" t="s">
        <v>446</v>
      </c>
      <c r="C293" s="67">
        <v>46385</v>
      </c>
      <c r="D293" s="67">
        <v>81385</v>
      </c>
      <c r="E293" s="67">
        <v>35000</v>
      </c>
      <c r="F293" s="86"/>
      <c r="G293" s="86"/>
      <c r="H293" s="67">
        <v>10283344</v>
      </c>
      <c r="I293" s="67">
        <v>22663732</v>
      </c>
      <c r="J293" s="67">
        <v>32947076</v>
      </c>
      <c r="K293" s="23"/>
    </row>
    <row r="294" spans="1:11" x14ac:dyDescent="0.3">
      <c r="A294" s="9"/>
      <c r="B294" s="9" t="s">
        <v>259</v>
      </c>
      <c r="C294" s="67">
        <v>0</v>
      </c>
      <c r="D294" s="67">
        <v>0</v>
      </c>
      <c r="E294" s="67">
        <v>0</v>
      </c>
      <c r="F294" s="67">
        <v>0</v>
      </c>
      <c r="G294" s="67">
        <v>0</v>
      </c>
      <c r="H294" s="67">
        <v>0</v>
      </c>
      <c r="I294" s="67">
        <v>0</v>
      </c>
      <c r="J294" s="67">
        <v>0</v>
      </c>
      <c r="K294" s="23"/>
    </row>
    <row r="295" spans="1:11" x14ac:dyDescent="0.3">
      <c r="A295" s="9"/>
      <c r="B295" s="9" t="s">
        <v>269</v>
      </c>
      <c r="C295" s="67">
        <v>395128</v>
      </c>
      <c r="D295" s="67">
        <v>1145927</v>
      </c>
      <c r="E295" s="67">
        <v>3031746</v>
      </c>
      <c r="F295" s="67">
        <v>490000</v>
      </c>
      <c r="G295" s="67">
        <v>1248508</v>
      </c>
      <c r="H295" s="67">
        <v>1063713</v>
      </c>
      <c r="I295" s="67">
        <v>33488852</v>
      </c>
      <c r="J295" s="67">
        <v>34552565</v>
      </c>
      <c r="K295" s="23"/>
    </row>
    <row r="296" spans="1:11" x14ac:dyDescent="0.3">
      <c r="A296" s="9"/>
      <c r="B296" s="9" t="s">
        <v>270</v>
      </c>
      <c r="C296" s="67">
        <v>735104</v>
      </c>
      <c r="D296" s="67">
        <v>518211</v>
      </c>
      <c r="E296" s="67">
        <v>5000</v>
      </c>
      <c r="F296" s="86"/>
      <c r="G296" s="86"/>
      <c r="H296" s="67">
        <v>661253238</v>
      </c>
      <c r="I296" s="67">
        <v>114400151</v>
      </c>
      <c r="J296" s="67">
        <v>775653389</v>
      </c>
      <c r="K296" s="23"/>
    </row>
    <row r="297" spans="1:11" x14ac:dyDescent="0.3">
      <c r="A297" s="9"/>
      <c r="B297" s="9" t="s">
        <v>271</v>
      </c>
      <c r="C297" s="67">
        <v>89080.27</v>
      </c>
      <c r="D297" s="67">
        <v>0</v>
      </c>
      <c r="E297" s="67">
        <v>0</v>
      </c>
      <c r="F297" s="67">
        <v>0</v>
      </c>
      <c r="G297" s="67">
        <v>0</v>
      </c>
      <c r="H297" s="67">
        <v>24258082</v>
      </c>
      <c r="I297" s="67">
        <v>36291902</v>
      </c>
      <c r="J297" s="67">
        <v>60549984</v>
      </c>
      <c r="K297" s="23"/>
    </row>
    <row r="298" spans="1:11" x14ac:dyDescent="0.3">
      <c r="A298" s="9"/>
      <c r="B298" s="9" t="s">
        <v>272</v>
      </c>
      <c r="C298" s="67">
        <v>15227584</v>
      </c>
      <c r="D298" s="67">
        <v>5195292</v>
      </c>
      <c r="E298" s="67">
        <v>1570992</v>
      </c>
      <c r="F298" s="67">
        <v>21557621</v>
      </c>
      <c r="G298" s="67">
        <v>4331321</v>
      </c>
      <c r="H298" s="67">
        <v>29290033</v>
      </c>
      <c r="I298" s="67">
        <v>610311627</v>
      </c>
      <c r="J298" s="67">
        <v>639601660</v>
      </c>
      <c r="K298" s="23"/>
    </row>
    <row r="299" spans="1:11" x14ac:dyDescent="0.3">
      <c r="A299" s="9"/>
      <c r="B299" s="9" t="s">
        <v>273</v>
      </c>
      <c r="C299" s="67">
        <v>0</v>
      </c>
      <c r="D299" s="67">
        <v>0</v>
      </c>
      <c r="E299" s="67">
        <v>0</v>
      </c>
      <c r="F299" s="67">
        <v>0</v>
      </c>
      <c r="G299" s="67">
        <v>0</v>
      </c>
      <c r="H299" s="67">
        <v>24894618</v>
      </c>
      <c r="I299" s="86"/>
      <c r="J299" s="86"/>
      <c r="K299" s="23"/>
    </row>
    <row r="300" spans="1:11" x14ac:dyDescent="0.3">
      <c r="A300" s="9"/>
      <c r="B300" s="9" t="s">
        <v>274</v>
      </c>
      <c r="C300" s="67">
        <v>0</v>
      </c>
      <c r="D300" s="67">
        <v>229340</v>
      </c>
      <c r="E300" s="67">
        <v>229340</v>
      </c>
      <c r="F300" s="86"/>
      <c r="G300" s="86"/>
      <c r="H300" s="67">
        <v>3610638</v>
      </c>
      <c r="I300" s="67">
        <v>20562078</v>
      </c>
      <c r="J300" s="67">
        <v>24172716</v>
      </c>
      <c r="K300" s="23"/>
    </row>
    <row r="301" spans="1:11" x14ac:dyDescent="0.3">
      <c r="A301" s="9"/>
      <c r="B301" s="9" t="s">
        <v>275</v>
      </c>
      <c r="C301" s="67">
        <v>507102</v>
      </c>
      <c r="D301" s="67">
        <v>215713</v>
      </c>
      <c r="E301" s="67">
        <v>0</v>
      </c>
      <c r="F301" s="67">
        <v>320000</v>
      </c>
      <c r="G301" s="67">
        <v>191016</v>
      </c>
      <c r="H301" s="67">
        <v>41468960</v>
      </c>
      <c r="I301" s="67">
        <v>60715252</v>
      </c>
      <c r="J301" s="67">
        <v>102184212</v>
      </c>
      <c r="K301" s="23"/>
    </row>
    <row r="302" spans="1:11" x14ac:dyDescent="0.3">
      <c r="A302" s="9"/>
      <c r="B302" s="9" t="s">
        <v>276</v>
      </c>
      <c r="C302" s="67">
        <v>0</v>
      </c>
      <c r="D302" s="67">
        <v>0</v>
      </c>
      <c r="E302" s="67">
        <v>0</v>
      </c>
      <c r="F302" s="67">
        <v>0</v>
      </c>
      <c r="G302" s="67">
        <v>0</v>
      </c>
      <c r="H302" s="67">
        <v>8026876</v>
      </c>
      <c r="I302" s="67">
        <v>77031877</v>
      </c>
      <c r="J302" s="67">
        <v>85058753</v>
      </c>
      <c r="K302" s="23"/>
    </row>
    <row r="303" spans="1:11" ht="15" thickBot="1" x14ac:dyDescent="0.35">
      <c r="A303" s="38" t="s">
        <v>445</v>
      </c>
      <c r="B303" s="39"/>
      <c r="C303" s="113">
        <f>SUM(C285:C302)</f>
        <v>20198637.27</v>
      </c>
      <c r="D303" s="113">
        <f t="shared" ref="D303:J303" si="24">SUM(D285:D302)</f>
        <v>12865732</v>
      </c>
      <c r="E303" s="113">
        <f t="shared" si="24"/>
        <v>5319327</v>
      </c>
      <c r="F303" s="113">
        <f t="shared" si="24"/>
        <v>95312621</v>
      </c>
      <c r="G303" s="113">
        <f t="shared" si="24"/>
        <v>62979859</v>
      </c>
      <c r="H303" s="113">
        <f t="shared" si="24"/>
        <v>898271203</v>
      </c>
      <c r="I303" s="113">
        <f t="shared" si="24"/>
        <v>1238196512</v>
      </c>
      <c r="J303" s="113">
        <f t="shared" si="24"/>
        <v>2111843087</v>
      </c>
      <c r="K303" s="23"/>
    </row>
    <row r="304" spans="1:11" x14ac:dyDescent="0.3">
      <c r="A304" s="46" t="s">
        <v>277</v>
      </c>
      <c r="B304" s="47"/>
      <c r="C304" s="120"/>
      <c r="D304" s="120"/>
      <c r="E304" s="120"/>
      <c r="F304" s="120"/>
      <c r="G304" s="120"/>
      <c r="H304" s="120"/>
      <c r="I304" s="120"/>
      <c r="J304" s="122"/>
      <c r="K304" s="23"/>
    </row>
    <row r="305" spans="1:11" x14ac:dyDescent="0.3">
      <c r="A305" s="48"/>
      <c r="B305" s="49" t="s">
        <v>278</v>
      </c>
      <c r="C305" s="123">
        <v>1198</v>
      </c>
      <c r="D305" s="123">
        <v>139932</v>
      </c>
      <c r="E305" s="123">
        <v>139930</v>
      </c>
      <c r="F305" s="123">
        <v>0</v>
      </c>
      <c r="G305" s="123">
        <v>0</v>
      </c>
      <c r="H305" s="123">
        <v>3189344</v>
      </c>
      <c r="I305" s="123">
        <v>18190176</v>
      </c>
      <c r="J305" s="125">
        <v>22379520</v>
      </c>
      <c r="K305" s="23"/>
    </row>
    <row r="306" spans="1:11" x14ac:dyDescent="0.3">
      <c r="A306" s="48"/>
      <c r="B306" s="49" t="s">
        <v>279</v>
      </c>
      <c r="C306" s="123">
        <v>1198</v>
      </c>
      <c r="D306" s="123">
        <v>139932</v>
      </c>
      <c r="E306" s="123">
        <v>139930</v>
      </c>
      <c r="F306" s="123">
        <v>0</v>
      </c>
      <c r="G306" s="123">
        <v>0</v>
      </c>
      <c r="H306" s="123">
        <v>3189344</v>
      </c>
      <c r="I306" s="123">
        <v>18190176</v>
      </c>
      <c r="J306" s="125">
        <v>21379520</v>
      </c>
      <c r="K306" s="23"/>
    </row>
    <row r="307" spans="1:11" ht="15" thickBot="1" x14ac:dyDescent="0.35">
      <c r="A307" s="50" t="s">
        <v>447</v>
      </c>
      <c r="B307" s="51"/>
      <c r="C307" s="135">
        <f>SUM(C305:C306)</f>
        <v>2396</v>
      </c>
      <c r="D307" s="135">
        <f t="shared" ref="D307:J307" si="25">SUM(D305:D306)</f>
        <v>279864</v>
      </c>
      <c r="E307" s="135">
        <f t="shared" si="25"/>
        <v>279860</v>
      </c>
      <c r="F307" s="135">
        <f t="shared" si="25"/>
        <v>0</v>
      </c>
      <c r="G307" s="135">
        <f t="shared" si="25"/>
        <v>0</v>
      </c>
      <c r="H307" s="135">
        <f t="shared" si="25"/>
        <v>6378688</v>
      </c>
      <c r="I307" s="135">
        <f t="shared" si="25"/>
        <v>36380352</v>
      </c>
      <c r="J307" s="136">
        <f t="shared" si="25"/>
        <v>43759040</v>
      </c>
      <c r="K307" s="23"/>
    </row>
    <row r="308" spans="1:11" x14ac:dyDescent="0.3">
      <c r="A308" s="32" t="s">
        <v>280</v>
      </c>
      <c r="B308" s="24"/>
      <c r="C308" s="84"/>
      <c r="D308" s="84"/>
      <c r="E308" s="84"/>
      <c r="F308" s="83"/>
      <c r="G308" s="83"/>
      <c r="H308" s="84"/>
      <c r="I308" s="84"/>
      <c r="J308" s="94"/>
      <c r="K308" s="23"/>
    </row>
    <row r="309" spans="1:11" x14ac:dyDescent="0.3">
      <c r="A309" s="52"/>
      <c r="B309" s="33" t="s">
        <v>281</v>
      </c>
      <c r="C309" s="95">
        <v>0</v>
      </c>
      <c r="D309" s="95">
        <v>88051</v>
      </c>
      <c r="E309" s="95">
        <v>0</v>
      </c>
      <c r="F309" s="96"/>
      <c r="G309" s="96"/>
      <c r="H309" s="95">
        <v>14147500</v>
      </c>
      <c r="I309" s="95">
        <v>8800115</v>
      </c>
      <c r="J309" s="97">
        <v>22947615</v>
      </c>
      <c r="K309" s="23"/>
    </row>
    <row r="310" spans="1:11" ht="15" thickBot="1" x14ac:dyDescent="0.35">
      <c r="A310" s="5" t="s">
        <v>448</v>
      </c>
      <c r="B310" s="53"/>
      <c r="C310" s="126">
        <f>SUM(C309)</f>
        <v>0</v>
      </c>
      <c r="D310" s="126">
        <f t="shared" ref="D310:J310" si="26">SUM(D309)</f>
        <v>88051</v>
      </c>
      <c r="E310" s="126">
        <f t="shared" si="26"/>
        <v>0</v>
      </c>
      <c r="F310" s="126">
        <f t="shared" si="26"/>
        <v>0</v>
      </c>
      <c r="G310" s="126">
        <f t="shared" si="26"/>
        <v>0</v>
      </c>
      <c r="H310" s="126">
        <f t="shared" si="26"/>
        <v>14147500</v>
      </c>
      <c r="I310" s="126">
        <f t="shared" si="26"/>
        <v>8800115</v>
      </c>
      <c r="J310" s="127">
        <f t="shared" si="26"/>
        <v>22947615</v>
      </c>
      <c r="K310" s="23"/>
    </row>
    <row r="311" spans="1:11" x14ac:dyDescent="0.3">
      <c r="A311" s="46" t="s">
        <v>282</v>
      </c>
      <c r="B311" s="47"/>
      <c r="C311" s="120"/>
      <c r="D311" s="120"/>
      <c r="E311" s="120"/>
      <c r="F311" s="121"/>
      <c r="G311" s="121"/>
      <c r="H311" s="120"/>
      <c r="I311" s="120"/>
      <c r="J311" s="122"/>
      <c r="K311" s="23"/>
    </row>
    <row r="312" spans="1:11" x14ac:dyDescent="0.3">
      <c r="A312" s="54"/>
      <c r="B312" s="55" t="s">
        <v>283</v>
      </c>
      <c r="C312" s="128">
        <v>2241012</v>
      </c>
      <c r="D312" s="128">
        <v>664224</v>
      </c>
      <c r="E312" s="128">
        <v>151593</v>
      </c>
      <c r="F312" s="137"/>
      <c r="G312" s="137"/>
      <c r="H312" s="128">
        <v>3975376</v>
      </c>
      <c r="I312" s="128">
        <v>75011492</v>
      </c>
      <c r="J312" s="129">
        <v>78986868</v>
      </c>
      <c r="K312" s="23"/>
    </row>
    <row r="313" spans="1:11" ht="15" thickBot="1" x14ac:dyDescent="0.35">
      <c r="A313" s="50" t="s">
        <v>449</v>
      </c>
      <c r="B313" s="56"/>
      <c r="C313" s="133">
        <f>SUM(C312)</f>
        <v>2241012</v>
      </c>
      <c r="D313" s="133">
        <f t="shared" ref="D313:J313" si="27">SUM(D312)</f>
        <v>664224</v>
      </c>
      <c r="E313" s="133">
        <f t="shared" si="27"/>
        <v>151593</v>
      </c>
      <c r="F313" s="133">
        <f t="shared" si="27"/>
        <v>0</v>
      </c>
      <c r="G313" s="133">
        <f t="shared" si="27"/>
        <v>0</v>
      </c>
      <c r="H313" s="133">
        <f t="shared" si="27"/>
        <v>3975376</v>
      </c>
      <c r="I313" s="133">
        <f t="shared" si="27"/>
        <v>75011492</v>
      </c>
      <c r="J313" s="134">
        <f t="shared" si="27"/>
        <v>78986868</v>
      </c>
      <c r="K313" s="23"/>
    </row>
    <row r="314" spans="1:11" x14ac:dyDescent="0.3">
      <c r="A314" s="32" t="s">
        <v>284</v>
      </c>
      <c r="B314" s="24"/>
      <c r="C314" s="84"/>
      <c r="D314" s="84"/>
      <c r="E314" s="84"/>
      <c r="F314" s="84"/>
      <c r="G314" s="84"/>
      <c r="H314" s="84"/>
      <c r="I314" s="84"/>
      <c r="J314" s="94"/>
      <c r="K314" s="23"/>
    </row>
    <row r="315" spans="1:11" x14ac:dyDescent="0.3">
      <c r="A315" s="52"/>
      <c r="B315" s="33" t="s">
        <v>285</v>
      </c>
      <c r="C315" s="95">
        <v>0</v>
      </c>
      <c r="D315" s="95">
        <v>0</v>
      </c>
      <c r="E315" s="95">
        <v>0</v>
      </c>
      <c r="F315" s="95">
        <v>0</v>
      </c>
      <c r="G315" s="95">
        <v>0</v>
      </c>
      <c r="H315" s="95">
        <v>55770380</v>
      </c>
      <c r="I315" s="95">
        <v>1078130</v>
      </c>
      <c r="J315" s="97">
        <v>56848510</v>
      </c>
      <c r="K315" s="23"/>
    </row>
    <row r="316" spans="1:11" ht="28.2" thickBot="1" x14ac:dyDescent="0.35">
      <c r="A316" s="5" t="s">
        <v>451</v>
      </c>
      <c r="B316" s="53"/>
      <c r="C316" s="126">
        <f>SUM(C315)</f>
        <v>0</v>
      </c>
      <c r="D316" s="126">
        <f t="shared" ref="D316:J316" si="28">SUM(D315)</f>
        <v>0</v>
      </c>
      <c r="E316" s="126">
        <f t="shared" si="28"/>
        <v>0</v>
      </c>
      <c r="F316" s="126">
        <f t="shared" si="28"/>
        <v>0</v>
      </c>
      <c r="G316" s="126">
        <f t="shared" si="28"/>
        <v>0</v>
      </c>
      <c r="H316" s="126">
        <f t="shared" si="28"/>
        <v>55770380</v>
      </c>
      <c r="I316" s="126">
        <f t="shared" si="28"/>
        <v>1078130</v>
      </c>
      <c r="J316" s="127">
        <f t="shared" si="28"/>
        <v>56848510</v>
      </c>
      <c r="K316" s="23"/>
    </row>
    <row r="317" spans="1:11" x14ac:dyDescent="0.3">
      <c r="A317" s="46" t="s">
        <v>286</v>
      </c>
      <c r="B317" s="47"/>
      <c r="C317" s="120"/>
      <c r="D317" s="120"/>
      <c r="E317" s="120"/>
      <c r="F317" s="120"/>
      <c r="G317" s="120"/>
      <c r="H317" s="120"/>
      <c r="I317" s="120"/>
      <c r="J317" s="122"/>
      <c r="K317" s="23"/>
    </row>
    <row r="318" spans="1:11" x14ac:dyDescent="0.3">
      <c r="A318" s="48"/>
      <c r="B318" s="55" t="s">
        <v>287</v>
      </c>
      <c r="C318" s="128">
        <v>842961</v>
      </c>
      <c r="D318" s="128">
        <v>667443</v>
      </c>
      <c r="E318" s="128">
        <v>1412618</v>
      </c>
      <c r="F318" s="128">
        <v>386500</v>
      </c>
      <c r="G318" s="128">
        <v>1481400</v>
      </c>
      <c r="H318" s="128">
        <v>66036573</v>
      </c>
      <c r="I318" s="128">
        <v>91786813</v>
      </c>
      <c r="J318" s="129">
        <v>157823386</v>
      </c>
      <c r="K318" s="23"/>
    </row>
    <row r="319" spans="1:11" x14ac:dyDescent="0.3">
      <c r="A319" s="48"/>
      <c r="B319" s="49" t="s">
        <v>288</v>
      </c>
      <c r="C319" s="123">
        <v>59043</v>
      </c>
      <c r="D319" s="123">
        <v>16125</v>
      </c>
      <c r="E319" s="123">
        <v>0</v>
      </c>
      <c r="F319" s="123">
        <v>0</v>
      </c>
      <c r="G319" s="123">
        <v>0</v>
      </c>
      <c r="H319" s="123">
        <v>18429111</v>
      </c>
      <c r="I319" s="123">
        <v>2309509</v>
      </c>
      <c r="J319" s="125">
        <v>20738620</v>
      </c>
      <c r="K319" s="23"/>
    </row>
    <row r="320" spans="1:11" x14ac:dyDescent="0.3">
      <c r="A320" s="48"/>
      <c r="B320" s="49" t="s">
        <v>289</v>
      </c>
      <c r="C320" s="123">
        <v>1809677</v>
      </c>
      <c r="D320" s="123">
        <v>272315</v>
      </c>
      <c r="E320" s="123">
        <v>44843</v>
      </c>
      <c r="F320" s="124"/>
      <c r="G320" s="124"/>
      <c r="H320" s="123">
        <v>1102230</v>
      </c>
      <c r="I320" s="123">
        <v>18524691</v>
      </c>
      <c r="J320" s="125">
        <v>19626921</v>
      </c>
      <c r="K320" s="23"/>
    </row>
    <row r="321" spans="1:11" x14ac:dyDescent="0.3">
      <c r="A321" s="48"/>
      <c r="B321" s="49" t="s">
        <v>290</v>
      </c>
      <c r="C321" s="123">
        <v>1114344</v>
      </c>
      <c r="D321" s="123">
        <v>167755</v>
      </c>
      <c r="E321" s="123">
        <v>5111</v>
      </c>
      <c r="F321" s="124"/>
      <c r="G321" s="124"/>
      <c r="H321" s="123">
        <v>16370144</v>
      </c>
      <c r="I321" s="123">
        <v>12387534</v>
      </c>
      <c r="J321" s="125">
        <v>28757678</v>
      </c>
      <c r="K321" s="23"/>
    </row>
    <row r="322" spans="1:11" x14ac:dyDescent="0.3">
      <c r="A322" s="48"/>
      <c r="B322" s="49" t="s">
        <v>291</v>
      </c>
      <c r="C322" s="123">
        <v>203478</v>
      </c>
      <c r="D322" s="123">
        <v>114926</v>
      </c>
      <c r="E322" s="124"/>
      <c r="F322" s="124"/>
      <c r="G322" s="124"/>
      <c r="H322" s="123">
        <v>19922281</v>
      </c>
      <c r="I322" s="123">
        <v>12419657</v>
      </c>
      <c r="J322" s="125">
        <v>32341938</v>
      </c>
      <c r="K322" s="23"/>
    </row>
    <row r="323" spans="1:11" x14ac:dyDescent="0.3">
      <c r="A323" s="48"/>
      <c r="B323" s="49" t="s">
        <v>292</v>
      </c>
      <c r="C323" s="123">
        <v>48698</v>
      </c>
      <c r="D323" s="123">
        <v>43194</v>
      </c>
      <c r="E323" s="123">
        <v>28512</v>
      </c>
      <c r="F323" s="124"/>
      <c r="G323" s="124"/>
      <c r="H323" s="123">
        <v>4684476</v>
      </c>
      <c r="I323" s="123">
        <v>24607112</v>
      </c>
      <c r="J323" s="125">
        <v>29291588</v>
      </c>
      <c r="K323" s="23"/>
    </row>
    <row r="324" spans="1:11" ht="15" thickBot="1" x14ac:dyDescent="0.35">
      <c r="A324" s="50" t="s">
        <v>450</v>
      </c>
      <c r="B324" s="51"/>
      <c r="C324" s="135">
        <f>SUM(C318:C323)</f>
        <v>4078201</v>
      </c>
      <c r="D324" s="135">
        <f t="shared" ref="D324:J324" si="29">SUM(D318:D323)</f>
        <v>1281758</v>
      </c>
      <c r="E324" s="135">
        <f t="shared" si="29"/>
        <v>1491084</v>
      </c>
      <c r="F324" s="135">
        <f t="shared" si="29"/>
        <v>386500</v>
      </c>
      <c r="G324" s="135">
        <f t="shared" si="29"/>
        <v>1481400</v>
      </c>
      <c r="H324" s="135">
        <f t="shared" si="29"/>
        <v>126544815</v>
      </c>
      <c r="I324" s="135">
        <f t="shared" si="29"/>
        <v>162035316</v>
      </c>
      <c r="J324" s="136">
        <f t="shared" si="29"/>
        <v>288580131</v>
      </c>
      <c r="K324" s="23"/>
    </row>
    <row r="325" spans="1:11" x14ac:dyDescent="0.3">
      <c r="A325" s="32" t="s">
        <v>293</v>
      </c>
      <c r="B325" s="24"/>
      <c r="C325" s="84"/>
      <c r="D325" s="84"/>
      <c r="E325" s="84"/>
      <c r="F325" s="83"/>
      <c r="G325" s="83"/>
      <c r="H325" s="84"/>
      <c r="I325" s="84"/>
      <c r="J325" s="94"/>
      <c r="K325" s="23"/>
    </row>
    <row r="326" spans="1:11" x14ac:dyDescent="0.3">
      <c r="A326" s="52"/>
      <c r="B326" s="33" t="s">
        <v>294</v>
      </c>
      <c r="C326" s="95">
        <v>30294</v>
      </c>
      <c r="D326" s="95">
        <v>30294</v>
      </c>
      <c r="E326" s="95">
        <v>0</v>
      </c>
      <c r="F326" s="96"/>
      <c r="G326" s="96"/>
      <c r="H326" s="95">
        <v>284355</v>
      </c>
      <c r="I326" s="95">
        <v>6180269</v>
      </c>
      <c r="J326" s="97">
        <v>6464624</v>
      </c>
      <c r="K326" s="23"/>
    </row>
    <row r="327" spans="1:11" ht="15" thickBot="1" x14ac:dyDescent="0.35">
      <c r="A327" s="5" t="s">
        <v>452</v>
      </c>
      <c r="B327" s="53"/>
      <c r="C327" s="126">
        <f>SUM(C326)</f>
        <v>30294</v>
      </c>
      <c r="D327" s="126">
        <f t="shared" ref="D327:J327" si="30">SUM(D326)</f>
        <v>30294</v>
      </c>
      <c r="E327" s="126">
        <f t="shared" si="30"/>
        <v>0</v>
      </c>
      <c r="F327" s="126">
        <f t="shared" si="30"/>
        <v>0</v>
      </c>
      <c r="G327" s="126">
        <f t="shared" si="30"/>
        <v>0</v>
      </c>
      <c r="H327" s="126">
        <f t="shared" si="30"/>
        <v>284355</v>
      </c>
      <c r="I327" s="126">
        <f t="shared" si="30"/>
        <v>6180269</v>
      </c>
      <c r="J327" s="127">
        <f t="shared" si="30"/>
        <v>6464624</v>
      </c>
      <c r="K327" s="23"/>
    </row>
    <row r="328" spans="1:11" x14ac:dyDescent="0.3">
      <c r="A328" s="46" t="s">
        <v>295</v>
      </c>
      <c r="B328" s="47"/>
      <c r="C328" s="120"/>
      <c r="D328" s="120"/>
      <c r="E328" s="120"/>
      <c r="F328" s="121"/>
      <c r="G328" s="121"/>
      <c r="H328" s="120"/>
      <c r="I328" s="120"/>
      <c r="J328" s="122"/>
      <c r="K328" s="23"/>
    </row>
    <row r="329" spans="1:11" x14ac:dyDescent="0.3">
      <c r="A329" s="48"/>
      <c r="B329" s="55" t="s">
        <v>296</v>
      </c>
      <c r="C329" s="128">
        <v>1848098</v>
      </c>
      <c r="D329" s="128">
        <v>4129627</v>
      </c>
      <c r="E329" s="128">
        <v>3574275</v>
      </c>
      <c r="F329" s="137"/>
      <c r="G329" s="137"/>
      <c r="H329" s="128">
        <v>7426952</v>
      </c>
      <c r="I329" s="128">
        <v>257263935</v>
      </c>
      <c r="J329" s="129">
        <v>264690887</v>
      </c>
      <c r="K329" s="23"/>
    </row>
    <row r="330" spans="1:11" x14ac:dyDescent="0.3">
      <c r="A330" s="48"/>
      <c r="B330" s="49" t="s">
        <v>297</v>
      </c>
      <c r="C330" s="123">
        <v>0</v>
      </c>
      <c r="D330" s="123">
        <v>37826</v>
      </c>
      <c r="E330" s="123">
        <v>37826</v>
      </c>
      <c r="F330" s="124"/>
      <c r="G330" s="124"/>
      <c r="H330" s="123">
        <v>32650919</v>
      </c>
      <c r="I330" s="123">
        <v>6069267</v>
      </c>
      <c r="J330" s="125">
        <v>38720186</v>
      </c>
      <c r="K330" s="23"/>
    </row>
    <row r="331" spans="1:11" x14ac:dyDescent="0.3">
      <c r="A331" s="48"/>
      <c r="B331" s="49" t="s">
        <v>298</v>
      </c>
      <c r="C331" s="123">
        <v>683996</v>
      </c>
      <c r="D331" s="123">
        <v>339669</v>
      </c>
      <c r="E331" s="123">
        <v>114340</v>
      </c>
      <c r="F331" s="124"/>
      <c r="G331" s="124"/>
      <c r="H331" s="123">
        <v>128435437</v>
      </c>
      <c r="I331" s="123">
        <v>231352372</v>
      </c>
      <c r="J331" s="125">
        <v>359787809</v>
      </c>
      <c r="K331" s="23"/>
    </row>
    <row r="332" spans="1:11" ht="15" thickBot="1" x14ac:dyDescent="0.35">
      <c r="A332" s="50" t="s">
        <v>453</v>
      </c>
      <c r="B332" s="51"/>
      <c r="C332" s="135">
        <f>SUM(C329:C331)</f>
        <v>2532094</v>
      </c>
      <c r="D332" s="135">
        <f t="shared" ref="D332:J332" si="31">SUM(D329:D331)</f>
        <v>4507122</v>
      </c>
      <c r="E332" s="135">
        <f t="shared" si="31"/>
        <v>3726441</v>
      </c>
      <c r="F332" s="135">
        <f t="shared" si="31"/>
        <v>0</v>
      </c>
      <c r="G332" s="135">
        <f t="shared" si="31"/>
        <v>0</v>
      </c>
      <c r="H332" s="135">
        <f t="shared" si="31"/>
        <v>168513308</v>
      </c>
      <c r="I332" s="135">
        <f t="shared" si="31"/>
        <v>494685574</v>
      </c>
      <c r="J332" s="136">
        <f t="shared" si="31"/>
        <v>663198882</v>
      </c>
      <c r="K332" s="23"/>
    </row>
    <row r="333" spans="1:11" x14ac:dyDescent="0.3">
      <c r="A333" s="32" t="s">
        <v>299</v>
      </c>
      <c r="B333" s="24"/>
      <c r="C333" s="84"/>
      <c r="D333" s="84"/>
      <c r="E333" s="84"/>
      <c r="F333" s="84"/>
      <c r="G333" s="84"/>
      <c r="H333" s="84"/>
      <c r="I333" s="84"/>
      <c r="J333" s="94"/>
      <c r="K333" s="23"/>
    </row>
    <row r="334" spans="1:11" x14ac:dyDescent="0.3">
      <c r="A334" s="52"/>
      <c r="B334" s="33" t="s">
        <v>300</v>
      </c>
      <c r="C334" s="95">
        <v>0</v>
      </c>
      <c r="D334" s="95">
        <v>0</v>
      </c>
      <c r="E334" s="95">
        <v>0</v>
      </c>
      <c r="F334" s="95">
        <v>0</v>
      </c>
      <c r="G334" s="95">
        <v>0</v>
      </c>
      <c r="H334" s="95">
        <v>97488489</v>
      </c>
      <c r="I334" s="95">
        <v>7200826</v>
      </c>
      <c r="J334" s="97">
        <v>104689315</v>
      </c>
      <c r="K334" s="23"/>
    </row>
    <row r="335" spans="1:11" ht="15" thickBot="1" x14ac:dyDescent="0.35">
      <c r="A335" s="5" t="s">
        <v>454</v>
      </c>
      <c r="B335" s="53"/>
      <c r="C335" s="126">
        <f>SUM(C334)</f>
        <v>0</v>
      </c>
      <c r="D335" s="126">
        <f t="shared" ref="D335:J335" si="32">SUM(D334)</f>
        <v>0</v>
      </c>
      <c r="E335" s="126">
        <f t="shared" si="32"/>
        <v>0</v>
      </c>
      <c r="F335" s="126">
        <f t="shared" si="32"/>
        <v>0</v>
      </c>
      <c r="G335" s="126">
        <f t="shared" si="32"/>
        <v>0</v>
      </c>
      <c r="H335" s="126">
        <f t="shared" si="32"/>
        <v>97488489</v>
      </c>
      <c r="I335" s="126">
        <f t="shared" si="32"/>
        <v>7200826</v>
      </c>
      <c r="J335" s="127">
        <f t="shared" si="32"/>
        <v>104689315</v>
      </c>
      <c r="K335" s="23"/>
    </row>
    <row r="336" spans="1:11" x14ac:dyDescent="0.3">
      <c r="A336" s="46" t="s">
        <v>301</v>
      </c>
      <c r="B336" s="47"/>
      <c r="C336" s="121"/>
      <c r="D336" s="121"/>
      <c r="E336" s="121"/>
      <c r="F336" s="121"/>
      <c r="G336" s="121"/>
      <c r="H336" s="120"/>
      <c r="I336" s="121"/>
      <c r="J336" s="138"/>
      <c r="K336" s="23"/>
    </row>
    <row r="337" spans="1:11" x14ac:dyDescent="0.3">
      <c r="A337" s="54"/>
      <c r="B337" s="55" t="s">
        <v>302</v>
      </c>
      <c r="C337" s="137" t="s">
        <v>434</v>
      </c>
      <c r="D337" s="137" t="s">
        <v>434</v>
      </c>
      <c r="E337" s="137" t="s">
        <v>434</v>
      </c>
      <c r="F337" s="137" t="s">
        <v>434</v>
      </c>
      <c r="G337" s="137" t="s">
        <v>434</v>
      </c>
      <c r="H337" s="128">
        <v>7887710</v>
      </c>
      <c r="I337" s="137" t="s">
        <v>434</v>
      </c>
      <c r="J337" s="139" t="s">
        <v>434</v>
      </c>
      <c r="K337" s="23"/>
    </row>
    <row r="338" spans="1:11" ht="15" thickBot="1" x14ac:dyDescent="0.35">
      <c r="A338" s="50" t="s">
        <v>455</v>
      </c>
      <c r="B338" s="56"/>
      <c r="C338" s="133">
        <f>SUM(C337)</f>
        <v>0</v>
      </c>
      <c r="D338" s="133">
        <f t="shared" ref="D338" si="33">SUM(D337)</f>
        <v>0</v>
      </c>
      <c r="E338" s="133">
        <f t="shared" ref="E338" si="34">SUM(E337)</f>
        <v>0</v>
      </c>
      <c r="F338" s="133">
        <f t="shared" ref="F338" si="35">SUM(F337)</f>
        <v>0</v>
      </c>
      <c r="G338" s="133">
        <f t="shared" ref="G338" si="36">SUM(G337)</f>
        <v>0</v>
      </c>
      <c r="H338" s="130">
        <f>SUM(H337)</f>
        <v>7887710</v>
      </c>
      <c r="I338" s="133">
        <f t="shared" ref="I338" si="37">SUM(I337)</f>
        <v>0</v>
      </c>
      <c r="J338" s="134">
        <f t="shared" ref="J338" si="38">SUM(J337)</f>
        <v>0</v>
      </c>
      <c r="K338" s="23"/>
    </row>
    <row r="339" spans="1:11" x14ac:dyDescent="0.3">
      <c r="A339" s="32" t="s">
        <v>303</v>
      </c>
      <c r="B339" s="24"/>
      <c r="C339" s="84"/>
      <c r="D339" s="84"/>
      <c r="E339" s="84"/>
      <c r="F339" s="83"/>
      <c r="G339" s="83"/>
      <c r="H339" s="84"/>
      <c r="I339" s="84"/>
      <c r="J339" s="94"/>
      <c r="K339" s="23"/>
    </row>
    <row r="340" spans="1:11" x14ac:dyDescent="0.3">
      <c r="A340" s="21"/>
      <c r="B340" s="33" t="s">
        <v>304</v>
      </c>
      <c r="C340" s="95">
        <v>2768449</v>
      </c>
      <c r="D340" s="95">
        <v>548470</v>
      </c>
      <c r="E340" s="95">
        <v>10258</v>
      </c>
      <c r="F340" s="96"/>
      <c r="G340" s="96"/>
      <c r="H340" s="95">
        <v>410486</v>
      </c>
      <c r="I340" s="95">
        <v>56377705</v>
      </c>
      <c r="J340" s="97">
        <v>56788191</v>
      </c>
      <c r="K340" s="23"/>
    </row>
    <row r="341" spans="1:11" x14ac:dyDescent="0.3">
      <c r="A341" s="21"/>
      <c r="B341" s="9" t="s">
        <v>305</v>
      </c>
      <c r="C341" s="67">
        <v>7136026</v>
      </c>
      <c r="D341" s="67">
        <v>379816</v>
      </c>
      <c r="E341" s="67">
        <v>1307066</v>
      </c>
      <c r="F341" s="67">
        <v>11154520</v>
      </c>
      <c r="G341" s="67">
        <v>4252846</v>
      </c>
      <c r="H341" s="67">
        <v>105858251</v>
      </c>
      <c r="I341" s="67">
        <v>115474281</v>
      </c>
      <c r="J341" s="75">
        <v>221332532</v>
      </c>
      <c r="K341" s="23"/>
    </row>
    <row r="342" spans="1:11" x14ac:dyDescent="0.3">
      <c r="A342" s="21"/>
      <c r="B342" s="9" t="s">
        <v>306</v>
      </c>
      <c r="C342" s="67">
        <v>6527374</v>
      </c>
      <c r="D342" s="67">
        <v>5511166</v>
      </c>
      <c r="E342" s="67">
        <v>3420837</v>
      </c>
      <c r="F342" s="67">
        <v>22165000</v>
      </c>
      <c r="G342" s="67">
        <v>4186714</v>
      </c>
      <c r="H342" s="67">
        <v>26940604</v>
      </c>
      <c r="I342" s="67">
        <v>473703933</v>
      </c>
      <c r="J342" s="75">
        <v>500644537</v>
      </c>
      <c r="K342" s="23"/>
    </row>
    <row r="343" spans="1:11" x14ac:dyDescent="0.3">
      <c r="A343" s="21"/>
      <c r="B343" s="9" t="s">
        <v>307</v>
      </c>
      <c r="C343" s="67">
        <v>5601</v>
      </c>
      <c r="D343" s="67">
        <v>5601</v>
      </c>
      <c r="E343" s="86"/>
      <c r="F343" s="86"/>
      <c r="G343" s="86"/>
      <c r="H343" s="67">
        <v>48000000</v>
      </c>
      <c r="I343" s="67">
        <v>66727217</v>
      </c>
      <c r="J343" s="75">
        <v>114727217</v>
      </c>
      <c r="K343" s="23"/>
    </row>
    <row r="344" spans="1:11" ht="15" thickBot="1" x14ac:dyDescent="0.35">
      <c r="A344" s="5" t="s">
        <v>456</v>
      </c>
      <c r="B344" s="25"/>
      <c r="C344" s="88">
        <f>SUM(C340:C343)</f>
        <v>16437450</v>
      </c>
      <c r="D344" s="88">
        <f t="shared" ref="D344:J344" si="39">SUM(D340:D343)</f>
        <v>6445053</v>
      </c>
      <c r="E344" s="88">
        <f t="shared" si="39"/>
        <v>4738161</v>
      </c>
      <c r="F344" s="88">
        <f t="shared" si="39"/>
        <v>33319520</v>
      </c>
      <c r="G344" s="88">
        <f t="shared" si="39"/>
        <v>8439560</v>
      </c>
      <c r="H344" s="88">
        <f t="shared" si="39"/>
        <v>181209341</v>
      </c>
      <c r="I344" s="88">
        <f t="shared" si="39"/>
        <v>712283136</v>
      </c>
      <c r="J344" s="98">
        <f t="shared" si="39"/>
        <v>893492477</v>
      </c>
      <c r="K344" s="23"/>
    </row>
    <row r="345" spans="1:11" x14ac:dyDescent="0.3">
      <c r="A345" s="46" t="s">
        <v>308</v>
      </c>
      <c r="B345" s="47"/>
      <c r="C345" s="120"/>
      <c r="D345" s="120"/>
      <c r="E345" s="120"/>
      <c r="F345" s="120"/>
      <c r="G345" s="120"/>
      <c r="H345" s="120"/>
      <c r="I345" s="120"/>
      <c r="J345" s="122"/>
      <c r="K345" s="23"/>
    </row>
    <row r="346" spans="1:11" x14ac:dyDescent="0.3">
      <c r="A346" s="48"/>
      <c r="B346" s="55" t="s">
        <v>309</v>
      </c>
      <c r="C346" s="128">
        <v>6831</v>
      </c>
      <c r="D346" s="128">
        <v>65460</v>
      </c>
      <c r="E346" s="128">
        <v>62401</v>
      </c>
      <c r="F346" s="128">
        <v>0</v>
      </c>
      <c r="G346" s="128">
        <v>0</v>
      </c>
      <c r="H346" s="128">
        <v>23875760</v>
      </c>
      <c r="I346" s="128">
        <v>4524411</v>
      </c>
      <c r="J346" s="129">
        <v>28400171</v>
      </c>
      <c r="K346" s="23"/>
    </row>
    <row r="347" spans="1:11" x14ac:dyDescent="0.3">
      <c r="A347" s="48"/>
      <c r="B347" s="49" t="s">
        <v>310</v>
      </c>
      <c r="C347" s="123">
        <v>3137</v>
      </c>
      <c r="D347" s="123">
        <v>157343</v>
      </c>
      <c r="E347" s="123">
        <v>160827</v>
      </c>
      <c r="F347" s="123">
        <v>0</v>
      </c>
      <c r="G347" s="123">
        <v>0</v>
      </c>
      <c r="H347" s="123">
        <v>2099193</v>
      </c>
      <c r="I347" s="123">
        <v>10922575</v>
      </c>
      <c r="J347" s="125">
        <v>13021768</v>
      </c>
      <c r="K347" s="23"/>
    </row>
    <row r="348" spans="1:11" x14ac:dyDescent="0.3">
      <c r="A348" s="48"/>
      <c r="B348" s="49" t="s">
        <v>311</v>
      </c>
      <c r="C348" s="123">
        <v>0</v>
      </c>
      <c r="D348" s="123">
        <v>0</v>
      </c>
      <c r="E348" s="123">
        <v>0</v>
      </c>
      <c r="F348" s="123">
        <v>0</v>
      </c>
      <c r="G348" s="123">
        <v>0</v>
      </c>
      <c r="H348" s="123">
        <v>349100</v>
      </c>
      <c r="I348" s="123">
        <v>-170980</v>
      </c>
      <c r="J348" s="125">
        <v>178120</v>
      </c>
      <c r="K348" s="23"/>
    </row>
    <row r="349" spans="1:11" ht="28.2" thickBot="1" x14ac:dyDescent="0.35">
      <c r="A349" s="50" t="s">
        <v>457</v>
      </c>
      <c r="B349" s="51"/>
      <c r="C349" s="135">
        <f>SUM(C346:C348)</f>
        <v>9968</v>
      </c>
      <c r="D349" s="135">
        <f t="shared" ref="D349:J349" si="40">SUM(D346:D348)</f>
        <v>222803</v>
      </c>
      <c r="E349" s="135">
        <f t="shared" si="40"/>
        <v>223228</v>
      </c>
      <c r="F349" s="135">
        <f t="shared" si="40"/>
        <v>0</v>
      </c>
      <c r="G349" s="135">
        <f t="shared" si="40"/>
        <v>0</v>
      </c>
      <c r="H349" s="135">
        <f t="shared" si="40"/>
        <v>26324053</v>
      </c>
      <c r="I349" s="135">
        <f t="shared" si="40"/>
        <v>15276006</v>
      </c>
      <c r="J349" s="136">
        <f t="shared" si="40"/>
        <v>41600059</v>
      </c>
      <c r="K349" s="23"/>
    </row>
    <row r="350" spans="1:11" x14ac:dyDescent="0.3">
      <c r="A350" s="32" t="s">
        <v>312</v>
      </c>
      <c r="B350" s="24"/>
      <c r="C350" s="84"/>
      <c r="D350" s="84"/>
      <c r="E350" s="84"/>
      <c r="F350" s="84"/>
      <c r="G350" s="84"/>
      <c r="H350" s="84"/>
      <c r="I350" s="84"/>
      <c r="J350" s="94"/>
      <c r="K350" s="23"/>
    </row>
    <row r="351" spans="1:11" x14ac:dyDescent="0.3">
      <c r="A351" s="21"/>
      <c r="B351" s="33" t="s">
        <v>313</v>
      </c>
      <c r="C351" s="95">
        <v>352532</v>
      </c>
      <c r="D351" s="95">
        <v>121631</v>
      </c>
      <c r="E351" s="95">
        <v>755810</v>
      </c>
      <c r="F351" s="95">
        <v>0</v>
      </c>
      <c r="G351" s="95">
        <v>152195</v>
      </c>
      <c r="H351" s="95">
        <v>1335730</v>
      </c>
      <c r="I351" s="95">
        <v>257800</v>
      </c>
      <c r="J351" s="97">
        <v>1593530</v>
      </c>
      <c r="K351" s="23"/>
    </row>
    <row r="352" spans="1:11" x14ac:dyDescent="0.3">
      <c r="A352" s="21"/>
      <c r="B352" s="9" t="s">
        <v>314</v>
      </c>
      <c r="C352" s="67">
        <v>35320741</v>
      </c>
      <c r="D352" s="67">
        <v>15610931</v>
      </c>
      <c r="E352" s="67">
        <v>8975648</v>
      </c>
      <c r="F352" s="67">
        <v>540000</v>
      </c>
      <c r="G352" s="67">
        <v>169350</v>
      </c>
      <c r="H352" s="67">
        <v>61491731</v>
      </c>
      <c r="I352" s="67">
        <v>486701653</v>
      </c>
      <c r="J352" s="75">
        <v>548193384</v>
      </c>
      <c r="K352" s="23"/>
    </row>
    <row r="353" spans="1:11" x14ac:dyDescent="0.3">
      <c r="A353" s="21"/>
      <c r="B353" s="9" t="s">
        <v>315</v>
      </c>
      <c r="C353" s="67">
        <v>2585390</v>
      </c>
      <c r="D353" s="67">
        <v>272153</v>
      </c>
      <c r="E353" s="67">
        <v>0</v>
      </c>
      <c r="F353" s="86"/>
      <c r="G353" s="86"/>
      <c r="H353" s="67">
        <v>350677</v>
      </c>
      <c r="I353" s="67">
        <v>6578603</v>
      </c>
      <c r="J353" s="75">
        <v>6929280</v>
      </c>
      <c r="K353" s="23"/>
    </row>
    <row r="354" spans="1:11" x14ac:dyDescent="0.3">
      <c r="A354" s="21"/>
      <c r="B354" s="9" t="s">
        <v>316</v>
      </c>
      <c r="C354" s="67">
        <v>66717</v>
      </c>
      <c r="D354" s="67">
        <v>683</v>
      </c>
      <c r="E354" s="67">
        <v>0</v>
      </c>
      <c r="F354" s="67">
        <v>0</v>
      </c>
      <c r="G354" s="67">
        <v>0</v>
      </c>
      <c r="H354" s="67">
        <v>71017</v>
      </c>
      <c r="I354" s="67">
        <v>16523</v>
      </c>
      <c r="J354" s="75">
        <v>87540</v>
      </c>
      <c r="K354" s="23"/>
    </row>
    <row r="355" spans="1:11" ht="28.2" thickBot="1" x14ac:dyDescent="0.35">
      <c r="A355" s="5" t="s">
        <v>458</v>
      </c>
      <c r="B355" s="25"/>
      <c r="C355" s="88">
        <f>SUM(C351:C354)</f>
        <v>38325380</v>
      </c>
      <c r="D355" s="88">
        <f t="shared" ref="D355:J355" si="41">SUM(D351:D354)</f>
        <v>16005398</v>
      </c>
      <c r="E355" s="88">
        <f t="shared" si="41"/>
        <v>9731458</v>
      </c>
      <c r="F355" s="88">
        <f t="shared" si="41"/>
        <v>540000</v>
      </c>
      <c r="G355" s="88">
        <f t="shared" si="41"/>
        <v>321545</v>
      </c>
      <c r="H355" s="88">
        <f t="shared" si="41"/>
        <v>63249155</v>
      </c>
      <c r="I355" s="88">
        <f t="shared" si="41"/>
        <v>493554579</v>
      </c>
      <c r="J355" s="98">
        <f t="shared" si="41"/>
        <v>556803734</v>
      </c>
      <c r="K355" s="23"/>
    </row>
    <row r="356" spans="1:11" x14ac:dyDescent="0.3">
      <c r="A356" s="46" t="s">
        <v>317</v>
      </c>
      <c r="B356" s="47"/>
      <c r="C356" s="120"/>
      <c r="D356" s="120"/>
      <c r="E356" s="120"/>
      <c r="F356" s="121"/>
      <c r="G356" s="121"/>
      <c r="H356" s="120"/>
      <c r="I356" s="120"/>
      <c r="J356" s="122"/>
      <c r="K356" s="23"/>
    </row>
    <row r="357" spans="1:11" x14ac:dyDescent="0.3">
      <c r="A357" s="54"/>
      <c r="B357" s="55" t="s">
        <v>318</v>
      </c>
      <c r="C357" s="128">
        <v>152712</v>
      </c>
      <c r="D357" s="128">
        <v>43045</v>
      </c>
      <c r="E357" s="128">
        <v>500</v>
      </c>
      <c r="F357" s="137"/>
      <c r="G357" s="137"/>
      <c r="H357" s="128">
        <v>556844</v>
      </c>
      <c r="I357" s="128">
        <v>8681750</v>
      </c>
      <c r="J357" s="129">
        <v>9238414</v>
      </c>
      <c r="K357" s="23"/>
    </row>
    <row r="358" spans="1:11" ht="15" thickBot="1" x14ac:dyDescent="0.35">
      <c r="A358" s="50" t="s">
        <v>459</v>
      </c>
      <c r="B358" s="56"/>
      <c r="C358" s="133">
        <f>SUM(C357)</f>
        <v>152712</v>
      </c>
      <c r="D358" s="133">
        <f t="shared" ref="D358:J358" si="42">SUM(D357)</f>
        <v>43045</v>
      </c>
      <c r="E358" s="133">
        <f t="shared" si="42"/>
        <v>500</v>
      </c>
      <c r="F358" s="133">
        <f t="shared" si="42"/>
        <v>0</v>
      </c>
      <c r="G358" s="133">
        <f t="shared" si="42"/>
        <v>0</v>
      </c>
      <c r="H358" s="133">
        <f t="shared" si="42"/>
        <v>556844</v>
      </c>
      <c r="I358" s="133">
        <f t="shared" si="42"/>
        <v>8681750</v>
      </c>
      <c r="J358" s="134">
        <f t="shared" si="42"/>
        <v>9238414</v>
      </c>
      <c r="K358" s="23"/>
    </row>
    <row r="359" spans="1:11" x14ac:dyDescent="0.3">
      <c r="A359" s="32" t="s">
        <v>319</v>
      </c>
      <c r="B359" s="24"/>
      <c r="C359" s="83"/>
      <c r="D359" s="84"/>
      <c r="E359" s="84"/>
      <c r="F359" s="84"/>
      <c r="G359" s="84"/>
      <c r="H359" s="84"/>
      <c r="I359" s="84"/>
      <c r="J359" s="94"/>
      <c r="K359" s="23"/>
    </row>
    <row r="360" spans="1:11" x14ac:dyDescent="0.3">
      <c r="A360" s="21"/>
      <c r="B360" s="9" t="s">
        <v>320</v>
      </c>
      <c r="C360" s="86"/>
      <c r="D360" s="67">
        <v>349826</v>
      </c>
      <c r="E360" s="67">
        <v>349826</v>
      </c>
      <c r="F360" s="67">
        <v>0</v>
      </c>
      <c r="G360" s="67">
        <v>0</v>
      </c>
      <c r="H360" s="67">
        <v>4606010</v>
      </c>
      <c r="I360" s="67">
        <v>83790610</v>
      </c>
      <c r="J360" s="75">
        <v>88396620</v>
      </c>
      <c r="K360" s="23"/>
    </row>
    <row r="361" spans="1:11" x14ac:dyDescent="0.3">
      <c r="A361" s="21"/>
      <c r="B361" s="9" t="s">
        <v>321</v>
      </c>
      <c r="C361" s="67">
        <v>3672037</v>
      </c>
      <c r="D361" s="67">
        <v>4452213</v>
      </c>
      <c r="E361" s="67">
        <v>3712078</v>
      </c>
      <c r="F361" s="67">
        <v>2207370</v>
      </c>
      <c r="G361" s="67">
        <v>1504710</v>
      </c>
      <c r="H361" s="67">
        <v>145968270</v>
      </c>
      <c r="I361" s="67">
        <v>661867756</v>
      </c>
      <c r="J361" s="75">
        <v>807836026</v>
      </c>
      <c r="K361" s="23"/>
    </row>
    <row r="362" spans="1:11" x14ac:dyDescent="0.3">
      <c r="A362" s="21"/>
      <c r="B362" s="9" t="s">
        <v>322</v>
      </c>
      <c r="C362" s="67">
        <v>705493</v>
      </c>
      <c r="D362" s="67">
        <v>236603</v>
      </c>
      <c r="E362" s="67">
        <v>17557</v>
      </c>
      <c r="F362" s="86"/>
      <c r="G362" s="86"/>
      <c r="H362" s="67">
        <v>201428168</v>
      </c>
      <c r="I362" s="67">
        <v>287618138</v>
      </c>
      <c r="J362" s="75">
        <v>489046306</v>
      </c>
      <c r="K362" s="23"/>
    </row>
    <row r="363" spans="1:11" x14ac:dyDescent="0.3">
      <c r="A363" s="21"/>
      <c r="B363" s="9" t="s">
        <v>323</v>
      </c>
      <c r="C363" s="67">
        <v>132592</v>
      </c>
      <c r="D363" s="67">
        <v>40611</v>
      </c>
      <c r="E363" s="67">
        <v>10879</v>
      </c>
      <c r="F363" s="67">
        <v>0</v>
      </c>
      <c r="G363" s="67">
        <v>0</v>
      </c>
      <c r="H363" s="67">
        <v>49522400</v>
      </c>
      <c r="I363" s="67">
        <v>6914570</v>
      </c>
      <c r="J363" s="75">
        <v>56436970</v>
      </c>
      <c r="K363" s="23"/>
    </row>
    <row r="364" spans="1:11" ht="28.2" thickBot="1" x14ac:dyDescent="0.35">
      <c r="A364" s="5" t="s">
        <v>460</v>
      </c>
      <c r="B364" s="25"/>
      <c r="C364" s="88">
        <f>SUM(C360:C363)</f>
        <v>4510122</v>
      </c>
      <c r="D364" s="88">
        <f t="shared" ref="D364:J364" si="43">SUM(D360:D363)</f>
        <v>5079253</v>
      </c>
      <c r="E364" s="88">
        <f t="shared" si="43"/>
        <v>4090340</v>
      </c>
      <c r="F364" s="88">
        <f t="shared" si="43"/>
        <v>2207370</v>
      </c>
      <c r="G364" s="88">
        <f t="shared" si="43"/>
        <v>1504710</v>
      </c>
      <c r="H364" s="88">
        <f t="shared" si="43"/>
        <v>401524848</v>
      </c>
      <c r="I364" s="88">
        <f t="shared" si="43"/>
        <v>1040191074</v>
      </c>
      <c r="J364" s="98">
        <f t="shared" si="43"/>
        <v>1441715922</v>
      </c>
      <c r="K364" s="23"/>
    </row>
    <row r="365" spans="1:11" x14ac:dyDescent="0.3">
      <c r="A365" s="46" t="s">
        <v>325</v>
      </c>
      <c r="B365" s="47"/>
      <c r="C365" s="121"/>
      <c r="D365" s="121"/>
      <c r="E365" s="121"/>
      <c r="F365" s="121"/>
      <c r="G365" s="121"/>
      <c r="H365" s="120"/>
      <c r="I365" s="121"/>
      <c r="J365" s="138"/>
      <c r="K365" s="23"/>
    </row>
    <row r="366" spans="1:11" x14ac:dyDescent="0.3">
      <c r="A366" s="48"/>
      <c r="B366" s="55" t="s">
        <v>326</v>
      </c>
      <c r="C366" s="128">
        <v>62631</v>
      </c>
      <c r="D366" s="128">
        <v>292556</v>
      </c>
      <c r="E366" s="128">
        <v>76868</v>
      </c>
      <c r="F366" s="137"/>
      <c r="G366" s="137"/>
      <c r="H366" s="128">
        <v>42656231</v>
      </c>
      <c r="I366" s="128">
        <v>72301070</v>
      </c>
      <c r="J366" s="129">
        <v>114957301</v>
      </c>
      <c r="K366" s="23"/>
    </row>
    <row r="367" spans="1:11" x14ac:dyDescent="0.3">
      <c r="A367" s="48"/>
      <c r="B367" s="49" t="s">
        <v>324</v>
      </c>
      <c r="C367" s="124" t="s">
        <v>434</v>
      </c>
      <c r="D367" s="124" t="s">
        <v>434</v>
      </c>
      <c r="E367" s="124" t="s">
        <v>434</v>
      </c>
      <c r="F367" s="124" t="s">
        <v>434</v>
      </c>
      <c r="G367" s="124" t="s">
        <v>434</v>
      </c>
      <c r="H367" s="123">
        <v>2146920</v>
      </c>
      <c r="I367" s="124" t="s">
        <v>434</v>
      </c>
      <c r="J367" s="132" t="s">
        <v>434</v>
      </c>
      <c r="K367" s="23"/>
    </row>
    <row r="368" spans="1:11" ht="15" thickBot="1" x14ac:dyDescent="0.35">
      <c r="A368" s="50" t="s">
        <v>461</v>
      </c>
      <c r="B368" s="51"/>
      <c r="C368" s="135">
        <f>SUM(C366:C367)</f>
        <v>62631</v>
      </c>
      <c r="D368" s="135">
        <f t="shared" ref="D368:J368" si="44">SUM(D366:D367)</f>
        <v>292556</v>
      </c>
      <c r="E368" s="135">
        <f t="shared" si="44"/>
        <v>76868</v>
      </c>
      <c r="F368" s="135">
        <f t="shared" si="44"/>
        <v>0</v>
      </c>
      <c r="G368" s="135">
        <f t="shared" si="44"/>
        <v>0</v>
      </c>
      <c r="H368" s="135">
        <f t="shared" si="44"/>
        <v>44803151</v>
      </c>
      <c r="I368" s="135">
        <f t="shared" si="44"/>
        <v>72301070</v>
      </c>
      <c r="J368" s="136">
        <f t="shared" si="44"/>
        <v>114957301</v>
      </c>
      <c r="K368" s="23"/>
    </row>
    <row r="369" spans="1:11" x14ac:dyDescent="0.3">
      <c r="A369" s="32" t="s">
        <v>327</v>
      </c>
      <c r="B369" s="24"/>
      <c r="C369" s="84"/>
      <c r="D369" s="84"/>
      <c r="E369" s="84"/>
      <c r="F369" s="84"/>
      <c r="G369" s="84"/>
      <c r="H369" s="84"/>
      <c r="I369" s="84"/>
      <c r="J369" s="94"/>
      <c r="K369" s="23"/>
    </row>
    <row r="370" spans="1:11" x14ac:dyDescent="0.3">
      <c r="A370" s="21"/>
      <c r="B370" s="33" t="s">
        <v>328</v>
      </c>
      <c r="C370" s="95">
        <v>15517031</v>
      </c>
      <c r="D370" s="95">
        <v>4448431</v>
      </c>
      <c r="E370" s="95">
        <v>2076066</v>
      </c>
      <c r="F370" s="95">
        <v>4560000</v>
      </c>
      <c r="G370" s="95">
        <v>419625</v>
      </c>
      <c r="H370" s="95">
        <v>82695895</v>
      </c>
      <c r="I370" s="95">
        <v>381383152</v>
      </c>
      <c r="J370" s="97">
        <v>464079049</v>
      </c>
      <c r="K370" s="23"/>
    </row>
    <row r="371" spans="1:11" x14ac:dyDescent="0.3">
      <c r="A371" s="21"/>
      <c r="B371" s="9" t="s">
        <v>329</v>
      </c>
      <c r="C371" s="67">
        <v>4168128</v>
      </c>
      <c r="D371" s="67">
        <v>1267733</v>
      </c>
      <c r="E371" s="67">
        <v>725666</v>
      </c>
      <c r="F371" s="86"/>
      <c r="G371" s="86"/>
      <c r="H371" s="67">
        <v>310969188</v>
      </c>
      <c r="I371" s="67">
        <v>96931241</v>
      </c>
      <c r="J371" s="75">
        <v>406950613</v>
      </c>
      <c r="K371" s="23"/>
    </row>
    <row r="372" spans="1:11" x14ac:dyDescent="0.3">
      <c r="A372" s="21"/>
      <c r="B372" s="9" t="s">
        <v>330</v>
      </c>
      <c r="C372" s="67">
        <v>157347</v>
      </c>
      <c r="D372" s="67">
        <v>65860</v>
      </c>
      <c r="E372" s="67">
        <v>1304</v>
      </c>
      <c r="F372" s="67">
        <v>0</v>
      </c>
      <c r="G372" s="67">
        <v>0</v>
      </c>
      <c r="H372" s="67">
        <v>2932154</v>
      </c>
      <c r="I372" s="67">
        <v>8243948</v>
      </c>
      <c r="J372" s="75">
        <v>11176102</v>
      </c>
      <c r="K372" s="23"/>
    </row>
    <row r="373" spans="1:11" x14ac:dyDescent="0.3">
      <c r="A373" s="21"/>
      <c r="B373" s="9" t="s">
        <v>331</v>
      </c>
      <c r="C373" s="67">
        <v>173687</v>
      </c>
      <c r="D373" s="67">
        <v>492674</v>
      </c>
      <c r="E373" s="67">
        <v>318987</v>
      </c>
      <c r="F373" s="86"/>
      <c r="G373" s="86"/>
      <c r="H373" s="67">
        <v>1102444</v>
      </c>
      <c r="I373" s="67">
        <v>58896494</v>
      </c>
      <c r="J373" s="75">
        <v>59998938</v>
      </c>
      <c r="K373" s="23"/>
    </row>
    <row r="374" spans="1:11" ht="15" thickBot="1" x14ac:dyDescent="0.35">
      <c r="A374" s="5" t="s">
        <v>462</v>
      </c>
      <c r="B374" s="26"/>
      <c r="C374" s="88">
        <f>SUM(C370:C373)</f>
        <v>20016193</v>
      </c>
      <c r="D374" s="88">
        <f t="shared" ref="D374:J374" si="45">SUM(D370:D373)</f>
        <v>6274698</v>
      </c>
      <c r="E374" s="88">
        <f t="shared" si="45"/>
        <v>3122023</v>
      </c>
      <c r="F374" s="88">
        <f t="shared" si="45"/>
        <v>4560000</v>
      </c>
      <c r="G374" s="88">
        <f t="shared" si="45"/>
        <v>419625</v>
      </c>
      <c r="H374" s="88">
        <f t="shared" si="45"/>
        <v>397699681</v>
      </c>
      <c r="I374" s="88">
        <f t="shared" si="45"/>
        <v>545454835</v>
      </c>
      <c r="J374" s="98">
        <f t="shared" si="45"/>
        <v>942204702</v>
      </c>
      <c r="K374" s="23"/>
    </row>
    <row r="375" spans="1:11" x14ac:dyDescent="0.3">
      <c r="A375" s="46" t="s">
        <v>332</v>
      </c>
      <c r="B375" s="47"/>
      <c r="C375" s="120"/>
      <c r="D375" s="120"/>
      <c r="E375" s="120"/>
      <c r="F375" s="121"/>
      <c r="G375" s="121"/>
      <c r="H375" s="120"/>
      <c r="I375" s="120"/>
      <c r="J375" s="122"/>
      <c r="K375" s="23"/>
    </row>
    <row r="376" spans="1:11" x14ac:dyDescent="0.3">
      <c r="A376" s="54"/>
      <c r="B376" s="55" t="s">
        <v>333</v>
      </c>
      <c r="C376" s="128">
        <v>444481</v>
      </c>
      <c r="D376" s="128">
        <v>211606</v>
      </c>
      <c r="E376" s="128">
        <v>111592</v>
      </c>
      <c r="F376" s="137"/>
      <c r="G376" s="137"/>
      <c r="H376" s="128">
        <v>20477243</v>
      </c>
      <c r="I376" s="128">
        <v>7704345</v>
      </c>
      <c r="J376" s="129">
        <v>28181588</v>
      </c>
      <c r="K376" s="23"/>
    </row>
    <row r="377" spans="1:11" ht="28.2" thickBot="1" x14ac:dyDescent="0.35">
      <c r="A377" s="50" t="s">
        <v>463</v>
      </c>
      <c r="B377" s="56"/>
      <c r="C377" s="133">
        <f>SUM(C376)</f>
        <v>444481</v>
      </c>
      <c r="D377" s="133">
        <f t="shared" ref="D377:J377" si="46">SUM(D376)</f>
        <v>211606</v>
      </c>
      <c r="E377" s="133">
        <f t="shared" si="46"/>
        <v>111592</v>
      </c>
      <c r="F377" s="133">
        <f t="shared" si="46"/>
        <v>0</v>
      </c>
      <c r="G377" s="133">
        <f t="shared" si="46"/>
        <v>0</v>
      </c>
      <c r="H377" s="133">
        <f t="shared" si="46"/>
        <v>20477243</v>
      </c>
      <c r="I377" s="133">
        <f t="shared" si="46"/>
        <v>7704345</v>
      </c>
      <c r="J377" s="134">
        <f t="shared" si="46"/>
        <v>28181588</v>
      </c>
      <c r="K377" s="23"/>
    </row>
    <row r="378" spans="1:11" x14ac:dyDescent="0.3">
      <c r="A378" s="32" t="s">
        <v>334</v>
      </c>
      <c r="B378" s="24"/>
      <c r="C378" s="84"/>
      <c r="D378" s="84"/>
      <c r="E378" s="84"/>
      <c r="F378" s="84"/>
      <c r="G378" s="84"/>
      <c r="H378" s="84"/>
      <c r="I378" s="84"/>
      <c r="J378" s="94"/>
      <c r="K378" s="23"/>
    </row>
    <row r="379" spans="1:11" x14ac:dyDescent="0.3">
      <c r="A379" s="21"/>
      <c r="B379" s="33" t="s">
        <v>335</v>
      </c>
      <c r="C379" s="95">
        <v>2708162</v>
      </c>
      <c r="D379" s="95">
        <v>719953</v>
      </c>
      <c r="E379" s="95">
        <v>2316698</v>
      </c>
      <c r="F379" s="95">
        <v>0</v>
      </c>
      <c r="G379" s="95">
        <v>0</v>
      </c>
      <c r="H379" s="95">
        <v>50194482</v>
      </c>
      <c r="I379" s="95">
        <v>51195689</v>
      </c>
      <c r="J379" s="97">
        <v>101390171</v>
      </c>
      <c r="K379" s="23"/>
    </row>
    <row r="380" spans="1:11" x14ac:dyDescent="0.3">
      <c r="A380" s="21"/>
      <c r="B380" s="9" t="s">
        <v>336</v>
      </c>
      <c r="C380" s="67">
        <v>0</v>
      </c>
      <c r="D380" s="67">
        <v>0</v>
      </c>
      <c r="E380" s="67">
        <v>0</v>
      </c>
      <c r="F380" s="67">
        <v>0</v>
      </c>
      <c r="G380" s="67">
        <v>0</v>
      </c>
      <c r="H380" s="67">
        <v>316851341</v>
      </c>
      <c r="I380" s="67">
        <v>40661707</v>
      </c>
      <c r="J380" s="75">
        <v>357513048</v>
      </c>
      <c r="K380" s="23"/>
    </row>
    <row r="381" spans="1:11" x14ac:dyDescent="0.3">
      <c r="A381" s="21"/>
      <c r="B381" s="9" t="s">
        <v>337</v>
      </c>
      <c r="C381" s="67">
        <v>4215</v>
      </c>
      <c r="D381" s="67">
        <v>40885</v>
      </c>
      <c r="E381" s="67">
        <v>39000</v>
      </c>
      <c r="F381" s="86"/>
      <c r="G381" s="86"/>
      <c r="H381" s="67">
        <v>26569160</v>
      </c>
      <c r="I381" s="67">
        <v>38585893</v>
      </c>
      <c r="J381" s="75">
        <v>65155053</v>
      </c>
      <c r="K381" s="23"/>
    </row>
    <row r="382" spans="1:11" ht="15" thickBot="1" x14ac:dyDescent="0.35">
      <c r="A382" s="5" t="s">
        <v>464</v>
      </c>
      <c r="B382" s="25"/>
      <c r="C382" s="88">
        <f>SUM(C379:C381)</f>
        <v>2712377</v>
      </c>
      <c r="D382" s="88">
        <f t="shared" ref="D382:J382" si="47">SUM(D379:D381)</f>
        <v>760838</v>
      </c>
      <c r="E382" s="88">
        <f t="shared" si="47"/>
        <v>2355698</v>
      </c>
      <c r="F382" s="88">
        <f t="shared" si="47"/>
        <v>0</v>
      </c>
      <c r="G382" s="88">
        <f t="shared" si="47"/>
        <v>0</v>
      </c>
      <c r="H382" s="88">
        <f t="shared" si="47"/>
        <v>393614983</v>
      </c>
      <c r="I382" s="88">
        <f t="shared" si="47"/>
        <v>130443289</v>
      </c>
      <c r="J382" s="98">
        <f t="shared" si="47"/>
        <v>524058272</v>
      </c>
      <c r="K382" s="23"/>
    </row>
    <row r="383" spans="1:11" x14ac:dyDescent="0.3">
      <c r="A383" s="46" t="s">
        <v>338</v>
      </c>
      <c r="B383" s="47"/>
      <c r="C383" s="120"/>
      <c r="D383" s="120"/>
      <c r="E383" s="120"/>
      <c r="F383" s="120"/>
      <c r="G383" s="120"/>
      <c r="H383" s="120"/>
      <c r="I383" s="120"/>
      <c r="J383" s="122"/>
      <c r="K383" s="23"/>
    </row>
    <row r="384" spans="1:11" x14ac:dyDescent="0.3">
      <c r="A384" s="48"/>
      <c r="B384" s="55" t="s">
        <v>339</v>
      </c>
      <c r="C384" s="128">
        <v>1525127</v>
      </c>
      <c r="D384" s="128">
        <v>1067695</v>
      </c>
      <c r="E384" s="128">
        <v>1000628</v>
      </c>
      <c r="F384" s="128">
        <v>85000</v>
      </c>
      <c r="G384" s="128">
        <v>86763</v>
      </c>
      <c r="H384" s="128">
        <v>139519786</v>
      </c>
      <c r="I384" s="128">
        <v>77801189</v>
      </c>
      <c r="J384" s="129">
        <v>217320975</v>
      </c>
      <c r="K384" s="23"/>
    </row>
    <row r="385" spans="1:11" x14ac:dyDescent="0.3">
      <c r="A385" s="48"/>
      <c r="B385" s="49" t="s">
        <v>340</v>
      </c>
      <c r="C385" s="123">
        <v>65733</v>
      </c>
      <c r="D385" s="123">
        <v>102735</v>
      </c>
      <c r="E385" s="123">
        <v>57574</v>
      </c>
      <c r="F385" s="124"/>
      <c r="G385" s="124"/>
      <c r="H385" s="123">
        <v>39981487</v>
      </c>
      <c r="I385" s="123">
        <v>8208275</v>
      </c>
      <c r="J385" s="125">
        <v>48189762</v>
      </c>
      <c r="K385" s="23"/>
    </row>
    <row r="386" spans="1:11" ht="15" thickBot="1" x14ac:dyDescent="0.35">
      <c r="A386" s="50" t="s">
        <v>465</v>
      </c>
      <c r="B386" s="51"/>
      <c r="C386" s="135">
        <f>SUM(C384:C385)</f>
        <v>1590860</v>
      </c>
      <c r="D386" s="135">
        <f t="shared" ref="D386:J386" si="48">SUM(D384:D385)</f>
        <v>1170430</v>
      </c>
      <c r="E386" s="135">
        <f t="shared" si="48"/>
        <v>1058202</v>
      </c>
      <c r="F386" s="135">
        <f t="shared" si="48"/>
        <v>85000</v>
      </c>
      <c r="G386" s="135">
        <f t="shared" si="48"/>
        <v>86763</v>
      </c>
      <c r="H386" s="135">
        <f t="shared" si="48"/>
        <v>179501273</v>
      </c>
      <c r="I386" s="135">
        <f t="shared" si="48"/>
        <v>86009464</v>
      </c>
      <c r="J386" s="136">
        <f t="shared" si="48"/>
        <v>265510737</v>
      </c>
      <c r="K386" s="23"/>
    </row>
    <row r="387" spans="1:11" x14ac:dyDescent="0.3">
      <c r="A387" s="32" t="s">
        <v>341</v>
      </c>
      <c r="B387" s="24"/>
      <c r="C387" s="84"/>
      <c r="D387" s="84"/>
      <c r="E387" s="84"/>
      <c r="F387" s="84"/>
      <c r="G387" s="84"/>
      <c r="H387" s="83"/>
      <c r="I387" s="83"/>
      <c r="J387" s="85"/>
      <c r="K387" s="23"/>
    </row>
    <row r="388" spans="1:11" x14ac:dyDescent="0.3">
      <c r="A388" s="52"/>
      <c r="B388" s="33" t="s">
        <v>342</v>
      </c>
      <c r="C388" s="95">
        <v>446807</v>
      </c>
      <c r="D388" s="95">
        <v>739697</v>
      </c>
      <c r="E388" s="95">
        <v>1147166</v>
      </c>
      <c r="F388" s="95">
        <v>6945000</v>
      </c>
      <c r="G388" s="95">
        <v>1017842</v>
      </c>
      <c r="H388" s="96"/>
      <c r="I388" s="96"/>
      <c r="J388" s="140"/>
      <c r="K388" s="23"/>
    </row>
    <row r="389" spans="1:11" ht="15" thickBot="1" x14ac:dyDescent="0.35">
      <c r="A389" s="5" t="s">
        <v>466</v>
      </c>
      <c r="B389" s="53"/>
      <c r="C389" s="126">
        <f>SUM(C388)</f>
        <v>446807</v>
      </c>
      <c r="D389" s="126">
        <f t="shared" ref="D389:J389" si="49">SUM(D388)</f>
        <v>739697</v>
      </c>
      <c r="E389" s="126">
        <f t="shared" si="49"/>
        <v>1147166</v>
      </c>
      <c r="F389" s="126">
        <f t="shared" si="49"/>
        <v>6945000</v>
      </c>
      <c r="G389" s="126">
        <f t="shared" si="49"/>
        <v>1017842</v>
      </c>
      <c r="H389" s="126">
        <f t="shared" si="49"/>
        <v>0</v>
      </c>
      <c r="I389" s="126">
        <f t="shared" si="49"/>
        <v>0</v>
      </c>
      <c r="J389" s="127">
        <f t="shared" si="49"/>
        <v>0</v>
      </c>
      <c r="K389" s="23"/>
    </row>
    <row r="390" spans="1:11" x14ac:dyDescent="0.3">
      <c r="A390" s="46" t="s">
        <v>343</v>
      </c>
      <c r="B390" s="47"/>
      <c r="C390" s="120"/>
      <c r="D390" s="120"/>
      <c r="E390" s="120"/>
      <c r="F390" s="121"/>
      <c r="G390" s="121"/>
      <c r="H390" s="120"/>
      <c r="I390" s="120"/>
      <c r="J390" s="122"/>
      <c r="K390" s="23"/>
    </row>
    <row r="391" spans="1:11" x14ac:dyDescent="0.3">
      <c r="A391" s="54"/>
      <c r="B391" s="55" t="s">
        <v>467</v>
      </c>
      <c r="C391" s="128">
        <v>278275</v>
      </c>
      <c r="D391" s="128">
        <v>87475</v>
      </c>
      <c r="E391" s="128">
        <v>0</v>
      </c>
      <c r="F391" s="137"/>
      <c r="G391" s="137"/>
      <c r="H391" s="128">
        <v>23315079</v>
      </c>
      <c r="I391" s="128">
        <v>51147755</v>
      </c>
      <c r="J391" s="129">
        <v>74462834</v>
      </c>
      <c r="K391" s="23"/>
    </row>
    <row r="392" spans="1:11" ht="15" thickBot="1" x14ac:dyDescent="0.35">
      <c r="A392" s="50" t="s">
        <v>468</v>
      </c>
      <c r="B392" s="56"/>
      <c r="C392" s="133">
        <f>SUM(C391)</f>
        <v>278275</v>
      </c>
      <c r="D392" s="133">
        <f t="shared" ref="D392:J392" si="50">SUM(D391)</f>
        <v>87475</v>
      </c>
      <c r="E392" s="133">
        <f t="shared" si="50"/>
        <v>0</v>
      </c>
      <c r="F392" s="133">
        <f t="shared" si="50"/>
        <v>0</v>
      </c>
      <c r="G392" s="133">
        <f t="shared" si="50"/>
        <v>0</v>
      </c>
      <c r="H392" s="133">
        <f t="shared" si="50"/>
        <v>23315079</v>
      </c>
      <c r="I392" s="133">
        <f t="shared" si="50"/>
        <v>51147755</v>
      </c>
      <c r="J392" s="134">
        <f t="shared" si="50"/>
        <v>74462834</v>
      </c>
      <c r="K392" s="23"/>
    </row>
    <row r="393" spans="1:11" x14ac:dyDescent="0.3">
      <c r="A393" s="37" t="s">
        <v>344</v>
      </c>
      <c r="B393" s="33"/>
      <c r="C393" s="95"/>
      <c r="D393" s="95"/>
      <c r="E393" s="95"/>
      <c r="F393" s="95"/>
      <c r="G393" s="95"/>
      <c r="H393" s="95"/>
      <c r="I393" s="95"/>
      <c r="J393" s="95"/>
      <c r="K393" s="23"/>
    </row>
    <row r="394" spans="1:11" x14ac:dyDescent="0.3">
      <c r="A394" s="33"/>
      <c r="B394" s="33" t="s">
        <v>345</v>
      </c>
      <c r="C394" s="95">
        <v>48688</v>
      </c>
      <c r="D394" s="95">
        <v>46874</v>
      </c>
      <c r="E394" s="95">
        <v>10</v>
      </c>
      <c r="F394" s="95">
        <v>20389</v>
      </c>
      <c r="G394" s="95">
        <v>7834</v>
      </c>
      <c r="H394" s="95">
        <v>2184019</v>
      </c>
      <c r="I394" s="95">
        <v>3655371</v>
      </c>
      <c r="J394" s="95">
        <v>5839390</v>
      </c>
      <c r="K394" s="23"/>
    </row>
    <row r="395" spans="1:11" ht="15" thickBot="1" x14ac:dyDescent="0.35">
      <c r="A395" s="38" t="s">
        <v>469</v>
      </c>
      <c r="B395" s="15"/>
      <c r="C395" s="109">
        <f>SUM(C394)</f>
        <v>48688</v>
      </c>
      <c r="D395" s="109">
        <f t="shared" ref="D395:J395" si="51">SUM(D394)</f>
        <v>46874</v>
      </c>
      <c r="E395" s="109">
        <f t="shared" si="51"/>
        <v>10</v>
      </c>
      <c r="F395" s="109">
        <f t="shared" si="51"/>
        <v>20389</v>
      </c>
      <c r="G395" s="109">
        <f t="shared" si="51"/>
        <v>7834</v>
      </c>
      <c r="H395" s="109">
        <f t="shared" si="51"/>
        <v>2184019</v>
      </c>
      <c r="I395" s="109">
        <f t="shared" si="51"/>
        <v>3655371</v>
      </c>
      <c r="J395" s="109">
        <f t="shared" si="51"/>
        <v>5839390</v>
      </c>
      <c r="K395" s="23"/>
    </row>
    <row r="396" spans="1:11" x14ac:dyDescent="0.3">
      <c r="A396" s="46" t="s">
        <v>346</v>
      </c>
      <c r="B396" s="47"/>
      <c r="C396" s="120"/>
      <c r="D396" s="120"/>
      <c r="E396" s="120"/>
      <c r="F396" s="120"/>
      <c r="G396" s="120"/>
      <c r="H396" s="120"/>
      <c r="I396" s="120"/>
      <c r="J396" s="122"/>
      <c r="K396" s="23"/>
    </row>
    <row r="397" spans="1:11" x14ac:dyDescent="0.3">
      <c r="A397" s="48"/>
      <c r="B397" s="49" t="s">
        <v>347</v>
      </c>
      <c r="C397" s="123">
        <v>72197</v>
      </c>
      <c r="D397" s="123">
        <v>72197</v>
      </c>
      <c r="E397" s="123">
        <v>54330</v>
      </c>
      <c r="F397" s="123">
        <v>0</v>
      </c>
      <c r="G397" s="123">
        <v>0</v>
      </c>
      <c r="H397" s="123">
        <v>3908433</v>
      </c>
      <c r="I397" s="123">
        <v>93195859</v>
      </c>
      <c r="J397" s="125">
        <v>97104292</v>
      </c>
      <c r="K397" s="23"/>
    </row>
    <row r="398" spans="1:11" x14ac:dyDescent="0.3">
      <c r="A398" s="48"/>
      <c r="B398" s="49" t="s">
        <v>348</v>
      </c>
      <c r="C398" s="123">
        <v>46768</v>
      </c>
      <c r="D398" s="123">
        <v>37589</v>
      </c>
      <c r="E398" s="123">
        <v>0</v>
      </c>
      <c r="F398" s="123">
        <v>0</v>
      </c>
      <c r="G398" s="123">
        <v>0</v>
      </c>
      <c r="H398" s="123">
        <v>12037349</v>
      </c>
      <c r="I398" s="123">
        <v>9904789</v>
      </c>
      <c r="J398" s="125">
        <v>22788686</v>
      </c>
      <c r="K398" s="23"/>
    </row>
    <row r="399" spans="1:11" x14ac:dyDescent="0.3">
      <c r="A399" s="48"/>
      <c r="B399" s="49" t="s">
        <v>349</v>
      </c>
      <c r="C399" s="123">
        <v>41377</v>
      </c>
      <c r="D399" s="123">
        <v>262558</v>
      </c>
      <c r="E399" s="123">
        <v>226700</v>
      </c>
      <c r="F399" s="123">
        <v>238072</v>
      </c>
      <c r="G399" s="123">
        <v>66230</v>
      </c>
      <c r="H399" s="123">
        <v>62383046</v>
      </c>
      <c r="I399" s="123">
        <v>125591154</v>
      </c>
      <c r="J399" s="125">
        <v>187974148</v>
      </c>
      <c r="K399" s="23"/>
    </row>
    <row r="400" spans="1:11" x14ac:dyDescent="0.3">
      <c r="A400" s="48"/>
      <c r="B400" s="49" t="s">
        <v>350</v>
      </c>
      <c r="C400" s="124"/>
      <c r="D400" s="123">
        <v>0</v>
      </c>
      <c r="E400" s="123">
        <v>0</v>
      </c>
      <c r="F400" s="124"/>
      <c r="G400" s="124"/>
      <c r="H400" s="123">
        <v>102142355</v>
      </c>
      <c r="I400" s="124"/>
      <c r="J400" s="132"/>
      <c r="K400" s="23"/>
    </row>
    <row r="401" spans="1:11" x14ac:dyDescent="0.3">
      <c r="A401" s="48"/>
      <c r="B401" s="49" t="s">
        <v>351</v>
      </c>
      <c r="C401" s="123">
        <v>420454</v>
      </c>
      <c r="D401" s="123">
        <v>92093</v>
      </c>
      <c r="E401" s="123">
        <v>900</v>
      </c>
      <c r="F401" s="124"/>
      <c r="G401" s="124"/>
      <c r="H401" s="123">
        <v>6055487</v>
      </c>
      <c r="I401" s="123">
        <v>12332370</v>
      </c>
      <c r="J401" s="125">
        <v>18387857</v>
      </c>
      <c r="K401" s="23"/>
    </row>
    <row r="402" spans="1:11" x14ac:dyDescent="0.3">
      <c r="A402" s="48"/>
      <c r="B402" s="49" t="s">
        <v>352</v>
      </c>
      <c r="C402" s="123">
        <v>4598</v>
      </c>
      <c r="D402" s="123">
        <v>0</v>
      </c>
      <c r="E402" s="123">
        <v>0</v>
      </c>
      <c r="F402" s="124"/>
      <c r="G402" s="124"/>
      <c r="H402" s="123">
        <v>97124075</v>
      </c>
      <c r="I402" s="123">
        <v>0</v>
      </c>
      <c r="J402" s="125">
        <v>97124075</v>
      </c>
      <c r="K402" s="23"/>
    </row>
    <row r="403" spans="1:11" ht="15" thickBot="1" x14ac:dyDescent="0.35">
      <c r="A403" s="50" t="s">
        <v>470</v>
      </c>
      <c r="B403" s="51"/>
      <c r="C403" s="135">
        <f>SUM(C397:C402)</f>
        <v>585394</v>
      </c>
      <c r="D403" s="135">
        <f t="shared" ref="D403:J403" si="52">SUM(D397:D402)</f>
        <v>464437</v>
      </c>
      <c r="E403" s="135">
        <f t="shared" si="52"/>
        <v>281930</v>
      </c>
      <c r="F403" s="135">
        <f t="shared" si="52"/>
        <v>238072</v>
      </c>
      <c r="G403" s="135">
        <f t="shared" si="52"/>
        <v>66230</v>
      </c>
      <c r="H403" s="135">
        <f t="shared" si="52"/>
        <v>283650745</v>
      </c>
      <c r="I403" s="135">
        <f t="shared" si="52"/>
        <v>241024172</v>
      </c>
      <c r="J403" s="136">
        <f t="shared" si="52"/>
        <v>423379058</v>
      </c>
      <c r="K403" s="23"/>
    </row>
    <row r="404" spans="1:11" x14ac:dyDescent="0.3">
      <c r="A404" s="32" t="s">
        <v>353</v>
      </c>
      <c r="B404" s="24"/>
      <c r="C404" s="84"/>
      <c r="D404" s="84"/>
      <c r="E404" s="84"/>
      <c r="F404" s="84"/>
      <c r="G404" s="84"/>
      <c r="H404" s="84"/>
      <c r="I404" s="84"/>
      <c r="J404" s="94"/>
      <c r="K404" s="23"/>
    </row>
    <row r="405" spans="1:11" x14ac:dyDescent="0.3">
      <c r="A405" s="21"/>
      <c r="B405" s="33" t="s">
        <v>354</v>
      </c>
      <c r="C405" s="95">
        <v>0</v>
      </c>
      <c r="D405" s="95">
        <v>0</v>
      </c>
      <c r="E405" s="95">
        <v>0</v>
      </c>
      <c r="F405" s="95">
        <v>0</v>
      </c>
      <c r="G405" s="95">
        <v>0</v>
      </c>
      <c r="H405" s="95">
        <v>6671960</v>
      </c>
      <c r="I405" s="95">
        <v>6849899</v>
      </c>
      <c r="J405" s="97">
        <v>13521859</v>
      </c>
      <c r="K405" s="23"/>
    </row>
    <row r="406" spans="1:11" ht="15" thickBot="1" x14ac:dyDescent="0.35">
      <c r="A406" s="5" t="s">
        <v>471</v>
      </c>
      <c r="B406" s="25"/>
      <c r="C406" s="88">
        <f>SUM(C405)</f>
        <v>0</v>
      </c>
      <c r="D406" s="88">
        <f t="shared" ref="D406:J406" si="53">SUM(D405)</f>
        <v>0</v>
      </c>
      <c r="E406" s="88">
        <f t="shared" si="53"/>
        <v>0</v>
      </c>
      <c r="F406" s="88">
        <f t="shared" si="53"/>
        <v>0</v>
      </c>
      <c r="G406" s="88">
        <f t="shared" si="53"/>
        <v>0</v>
      </c>
      <c r="H406" s="88">
        <f t="shared" si="53"/>
        <v>6671960</v>
      </c>
      <c r="I406" s="88">
        <f t="shared" si="53"/>
        <v>6849899</v>
      </c>
      <c r="J406" s="98">
        <f t="shared" si="53"/>
        <v>13521859</v>
      </c>
      <c r="K406" s="23"/>
    </row>
    <row r="407" spans="1:11" x14ac:dyDescent="0.3">
      <c r="A407" s="46" t="s">
        <v>355</v>
      </c>
      <c r="B407" s="47"/>
      <c r="C407" s="120"/>
      <c r="D407" s="120"/>
      <c r="E407" s="120"/>
      <c r="F407" s="121"/>
      <c r="G407" s="121"/>
      <c r="H407" s="120"/>
      <c r="I407" s="120"/>
      <c r="J407" s="122"/>
      <c r="K407" s="23"/>
    </row>
    <row r="408" spans="1:11" x14ac:dyDescent="0.3">
      <c r="A408" s="48"/>
      <c r="B408" s="55" t="s">
        <v>356</v>
      </c>
      <c r="C408" s="128">
        <v>2022382</v>
      </c>
      <c r="D408" s="128">
        <v>4045322</v>
      </c>
      <c r="E408" s="128">
        <v>3071497</v>
      </c>
      <c r="F408" s="137"/>
      <c r="G408" s="137"/>
      <c r="H408" s="128">
        <v>73505938</v>
      </c>
      <c r="I408" s="128">
        <v>159877240</v>
      </c>
      <c r="J408" s="129">
        <v>233383178</v>
      </c>
      <c r="K408" s="23"/>
    </row>
    <row r="409" spans="1:11" x14ac:dyDescent="0.3">
      <c r="A409" s="48"/>
      <c r="B409" s="49" t="s">
        <v>357</v>
      </c>
      <c r="C409" s="123">
        <v>2252</v>
      </c>
      <c r="D409" s="123">
        <v>2557776</v>
      </c>
      <c r="E409" s="123">
        <v>2555524</v>
      </c>
      <c r="F409" s="123">
        <v>24566553</v>
      </c>
      <c r="G409" s="123">
        <v>7686862</v>
      </c>
      <c r="H409" s="123">
        <v>726381243</v>
      </c>
      <c r="I409" s="123">
        <v>272388957</v>
      </c>
      <c r="J409" s="125">
        <v>998770200</v>
      </c>
      <c r="K409" s="23"/>
    </row>
    <row r="410" spans="1:11" x14ac:dyDescent="0.3">
      <c r="A410" s="48"/>
      <c r="B410" s="49" t="s">
        <v>358</v>
      </c>
      <c r="C410" s="123">
        <v>0</v>
      </c>
      <c r="D410" s="123">
        <v>175952</v>
      </c>
      <c r="E410" s="123">
        <v>3535103</v>
      </c>
      <c r="F410" s="124"/>
      <c r="G410" s="124"/>
      <c r="H410" s="123">
        <v>17002164</v>
      </c>
      <c r="I410" s="123">
        <v>228186767</v>
      </c>
      <c r="J410" s="125">
        <v>245188931</v>
      </c>
      <c r="K410" s="23"/>
    </row>
    <row r="411" spans="1:11" x14ac:dyDescent="0.3">
      <c r="A411" s="48"/>
      <c r="B411" s="49" t="s">
        <v>359</v>
      </c>
      <c r="C411" s="123">
        <v>10901</v>
      </c>
      <c r="D411" s="123">
        <v>4217468</v>
      </c>
      <c r="E411" s="123">
        <v>4213769</v>
      </c>
      <c r="F411" s="124"/>
      <c r="G411" s="124"/>
      <c r="H411" s="123">
        <v>7875564</v>
      </c>
      <c r="I411" s="123">
        <v>527112982</v>
      </c>
      <c r="J411" s="125">
        <v>534988546</v>
      </c>
      <c r="K411" s="23"/>
    </row>
    <row r="412" spans="1:11" x14ac:dyDescent="0.3">
      <c r="A412" s="48"/>
      <c r="B412" s="49" t="s">
        <v>360</v>
      </c>
      <c r="C412" s="123">
        <v>428957</v>
      </c>
      <c r="D412" s="123">
        <v>307280</v>
      </c>
      <c r="E412" s="123">
        <v>31910</v>
      </c>
      <c r="F412" s="123">
        <v>0</v>
      </c>
      <c r="G412" s="123">
        <v>0</v>
      </c>
      <c r="H412" s="123">
        <v>120336820</v>
      </c>
      <c r="I412" s="123">
        <v>41351450</v>
      </c>
      <c r="J412" s="125">
        <v>161688270</v>
      </c>
      <c r="K412" s="23"/>
    </row>
    <row r="413" spans="1:11" x14ac:dyDescent="0.3">
      <c r="A413" s="48"/>
      <c r="B413" s="49" t="s">
        <v>361</v>
      </c>
      <c r="C413" s="123">
        <v>23675184</v>
      </c>
      <c r="D413" s="123">
        <v>6521464</v>
      </c>
      <c r="E413" s="123">
        <v>4708603</v>
      </c>
      <c r="F413" s="123">
        <v>625000</v>
      </c>
      <c r="G413" s="123">
        <v>28725</v>
      </c>
      <c r="H413" s="123">
        <v>106617813</v>
      </c>
      <c r="I413" s="123">
        <v>438771640</v>
      </c>
      <c r="J413" s="125">
        <v>545389453</v>
      </c>
      <c r="K413" s="23"/>
    </row>
    <row r="414" spans="1:11" x14ac:dyDescent="0.3">
      <c r="A414" s="48"/>
      <c r="B414" s="49" t="s">
        <v>362</v>
      </c>
      <c r="C414" s="123">
        <v>354546</v>
      </c>
      <c r="D414" s="123">
        <v>170968</v>
      </c>
      <c r="E414" s="124"/>
      <c r="F414" s="124"/>
      <c r="G414" s="124"/>
      <c r="H414" s="123">
        <v>55095209</v>
      </c>
      <c r="I414" s="123">
        <v>53510185</v>
      </c>
      <c r="J414" s="125">
        <v>108605394</v>
      </c>
      <c r="K414" s="23"/>
    </row>
    <row r="415" spans="1:11" x14ac:dyDescent="0.3">
      <c r="A415" s="48"/>
      <c r="B415" s="49" t="s">
        <v>363</v>
      </c>
      <c r="C415" s="123">
        <v>1213199</v>
      </c>
      <c r="D415" s="123">
        <v>2833052</v>
      </c>
      <c r="E415" s="123">
        <v>1130268</v>
      </c>
      <c r="F415" s="123">
        <v>13078336</v>
      </c>
      <c r="G415" s="123">
        <v>3713177</v>
      </c>
      <c r="H415" s="123">
        <v>19758821</v>
      </c>
      <c r="I415" s="123">
        <v>211585594</v>
      </c>
      <c r="J415" s="125">
        <v>231344415</v>
      </c>
      <c r="K415" s="23"/>
    </row>
    <row r="416" spans="1:11" x14ac:dyDescent="0.3">
      <c r="A416" s="48"/>
      <c r="B416" s="49" t="s">
        <v>364</v>
      </c>
      <c r="C416" s="123">
        <v>51724</v>
      </c>
      <c r="D416" s="123">
        <v>51701</v>
      </c>
      <c r="E416" s="123">
        <v>23</v>
      </c>
      <c r="F416" s="124"/>
      <c r="G416" s="124"/>
      <c r="H416" s="123">
        <v>10889972</v>
      </c>
      <c r="I416" s="123">
        <v>14233451</v>
      </c>
      <c r="J416" s="125">
        <v>25123423</v>
      </c>
      <c r="K416" s="23"/>
    </row>
    <row r="417" spans="1:11" x14ac:dyDescent="0.3">
      <c r="A417" s="48"/>
      <c r="B417" s="49" t="s">
        <v>371</v>
      </c>
      <c r="C417" s="123">
        <v>2466491</v>
      </c>
      <c r="D417" s="123">
        <v>1077953</v>
      </c>
      <c r="E417" s="123">
        <v>0</v>
      </c>
      <c r="F417" s="123">
        <v>0</v>
      </c>
      <c r="G417" s="123">
        <v>0</v>
      </c>
      <c r="H417" s="123">
        <v>5084127</v>
      </c>
      <c r="I417" s="123">
        <v>116954582</v>
      </c>
      <c r="J417" s="125">
        <v>122038709</v>
      </c>
      <c r="K417" s="23"/>
    </row>
    <row r="418" spans="1:11" x14ac:dyDescent="0.3">
      <c r="A418" s="48"/>
      <c r="B418" s="49" t="s">
        <v>372</v>
      </c>
      <c r="C418" s="123">
        <v>914107</v>
      </c>
      <c r="D418" s="123">
        <v>5247620</v>
      </c>
      <c r="E418" s="123">
        <v>1633950</v>
      </c>
      <c r="F418" s="123">
        <v>0</v>
      </c>
      <c r="G418" s="123">
        <v>0</v>
      </c>
      <c r="H418" s="123">
        <v>297834061</v>
      </c>
      <c r="I418" s="123">
        <v>992894204</v>
      </c>
      <c r="J418" s="125">
        <v>1290728265</v>
      </c>
      <c r="K418" s="23"/>
    </row>
    <row r="419" spans="1:11" x14ac:dyDescent="0.3">
      <c r="A419" s="48"/>
      <c r="B419" s="49" t="s">
        <v>369</v>
      </c>
      <c r="C419" s="123">
        <v>12308579</v>
      </c>
      <c r="D419" s="123">
        <v>6252808</v>
      </c>
      <c r="E419" s="123">
        <v>7956626</v>
      </c>
      <c r="F419" s="123">
        <v>0</v>
      </c>
      <c r="G419" s="123">
        <v>0</v>
      </c>
      <c r="H419" s="123">
        <v>229759626</v>
      </c>
      <c r="I419" s="123">
        <v>597939314</v>
      </c>
      <c r="J419" s="125">
        <v>827698940</v>
      </c>
      <c r="K419" s="23"/>
    </row>
    <row r="420" spans="1:11" x14ac:dyDescent="0.3">
      <c r="A420" s="48"/>
      <c r="B420" s="49" t="s">
        <v>373</v>
      </c>
      <c r="C420" s="123">
        <v>18187</v>
      </c>
      <c r="D420" s="123">
        <v>14473</v>
      </c>
      <c r="E420" s="123">
        <v>0</v>
      </c>
      <c r="F420" s="123">
        <v>0</v>
      </c>
      <c r="G420" s="123">
        <v>0</v>
      </c>
      <c r="H420" s="123">
        <v>75075250</v>
      </c>
      <c r="I420" s="123">
        <v>6171320</v>
      </c>
      <c r="J420" s="125">
        <v>81426570</v>
      </c>
      <c r="K420" s="23"/>
    </row>
    <row r="421" spans="1:11" x14ac:dyDescent="0.3">
      <c r="A421" s="48"/>
      <c r="B421" s="49"/>
      <c r="C421" s="123"/>
      <c r="D421" s="123"/>
      <c r="E421" s="123"/>
      <c r="F421" s="123"/>
      <c r="G421" s="123"/>
      <c r="H421" s="123"/>
      <c r="I421" s="123"/>
      <c r="J421" s="125"/>
      <c r="K421" s="23"/>
    </row>
    <row r="422" spans="1:11" x14ac:dyDescent="0.3">
      <c r="A422" s="48"/>
      <c r="B422" s="49" t="s">
        <v>368</v>
      </c>
      <c r="C422" s="123">
        <v>8647159</v>
      </c>
      <c r="D422" s="123">
        <v>8647159</v>
      </c>
      <c r="E422" s="123">
        <v>8647158</v>
      </c>
      <c r="F422" s="123">
        <v>0</v>
      </c>
      <c r="G422" s="123">
        <v>0</v>
      </c>
      <c r="H422" s="123">
        <v>1603849</v>
      </c>
      <c r="I422" s="123">
        <v>1059873517</v>
      </c>
      <c r="J422" s="125">
        <v>600155576</v>
      </c>
      <c r="K422" s="23"/>
    </row>
    <row r="423" spans="1:11" x14ac:dyDescent="0.3">
      <c r="A423" s="48"/>
      <c r="B423" s="49" t="s">
        <v>366</v>
      </c>
      <c r="C423" s="123">
        <v>14502786</v>
      </c>
      <c r="D423" s="123">
        <v>2561181</v>
      </c>
      <c r="E423" s="123">
        <v>49287</v>
      </c>
      <c r="F423" s="123">
        <v>0</v>
      </c>
      <c r="G423" s="123">
        <v>0</v>
      </c>
      <c r="H423" s="123">
        <v>178938722</v>
      </c>
      <c r="I423" s="123">
        <v>400808054</v>
      </c>
      <c r="J423" s="125">
        <v>579746776</v>
      </c>
      <c r="K423" s="23"/>
    </row>
    <row r="424" spans="1:11" x14ac:dyDescent="0.3">
      <c r="A424" s="48"/>
      <c r="B424" s="49" t="s">
        <v>375</v>
      </c>
      <c r="C424" s="123">
        <v>0</v>
      </c>
      <c r="D424" s="123">
        <v>4984097</v>
      </c>
      <c r="E424" s="123">
        <v>3850665</v>
      </c>
      <c r="F424" s="123">
        <v>0</v>
      </c>
      <c r="G424" s="123">
        <v>0</v>
      </c>
      <c r="H424" s="123">
        <v>130744298</v>
      </c>
      <c r="I424" s="123">
        <v>524677128</v>
      </c>
      <c r="J424" s="125">
        <v>655421426</v>
      </c>
      <c r="K424" s="23"/>
    </row>
    <row r="425" spans="1:11" x14ac:dyDescent="0.3">
      <c r="A425" s="48"/>
      <c r="B425" s="49" t="s">
        <v>367</v>
      </c>
      <c r="C425" s="123">
        <v>224</v>
      </c>
      <c r="D425" s="123">
        <v>680160</v>
      </c>
      <c r="E425" s="123">
        <v>1164722</v>
      </c>
      <c r="F425" s="123">
        <v>0</v>
      </c>
      <c r="G425" s="123">
        <v>0</v>
      </c>
      <c r="H425" s="123">
        <v>16073937</v>
      </c>
      <c r="I425" s="123">
        <v>57400462</v>
      </c>
      <c r="J425" s="125">
        <v>73474399</v>
      </c>
      <c r="K425" s="23"/>
    </row>
    <row r="426" spans="1:11" ht="31.2" customHeight="1" x14ac:dyDescent="0.3">
      <c r="A426" s="48"/>
      <c r="B426" s="49" t="s">
        <v>365</v>
      </c>
      <c r="C426" s="123">
        <v>813362</v>
      </c>
      <c r="D426" s="123">
        <v>1383436</v>
      </c>
      <c r="E426" s="123">
        <v>915580</v>
      </c>
      <c r="F426" s="123">
        <v>0</v>
      </c>
      <c r="G426" s="123">
        <v>0</v>
      </c>
      <c r="H426" s="123">
        <v>29176323</v>
      </c>
      <c r="I426" s="123">
        <v>88033813</v>
      </c>
      <c r="J426" s="125">
        <v>117209136</v>
      </c>
      <c r="K426" s="23"/>
    </row>
    <row r="427" spans="1:11" ht="31.2" customHeight="1" x14ac:dyDescent="0.3">
      <c r="A427" s="48"/>
      <c r="B427" s="49" t="s">
        <v>376</v>
      </c>
      <c r="C427" s="123">
        <v>5009859</v>
      </c>
      <c r="D427" s="123">
        <v>2772329</v>
      </c>
      <c r="E427" s="123">
        <v>37673</v>
      </c>
      <c r="F427" s="123">
        <v>0</v>
      </c>
      <c r="G427" s="123">
        <v>0</v>
      </c>
      <c r="H427" s="123">
        <v>181846751</v>
      </c>
      <c r="I427" s="123">
        <v>176902411</v>
      </c>
      <c r="J427" s="125">
        <v>358749162</v>
      </c>
      <c r="K427" s="23"/>
    </row>
    <row r="428" spans="1:11" x14ac:dyDescent="0.3">
      <c r="A428" s="48"/>
      <c r="B428" s="49" t="s">
        <v>374</v>
      </c>
      <c r="C428" s="123">
        <v>4115210</v>
      </c>
      <c r="D428" s="123">
        <v>1100295</v>
      </c>
      <c r="E428" s="123">
        <v>19615</v>
      </c>
      <c r="F428" s="123">
        <v>0</v>
      </c>
      <c r="G428" s="123">
        <v>0</v>
      </c>
      <c r="H428" s="123">
        <v>38230986</v>
      </c>
      <c r="I428" s="123">
        <v>126922295</v>
      </c>
      <c r="J428" s="125">
        <v>165153281</v>
      </c>
      <c r="K428" s="23"/>
    </row>
    <row r="429" spans="1:11" ht="33.6" customHeight="1" x14ac:dyDescent="0.3">
      <c r="A429" s="48"/>
      <c r="B429" s="49" t="s">
        <v>370</v>
      </c>
      <c r="C429" s="123">
        <v>285058</v>
      </c>
      <c r="D429" s="123">
        <v>286096</v>
      </c>
      <c r="E429" s="123">
        <v>3961</v>
      </c>
      <c r="F429" s="123">
        <v>0</v>
      </c>
      <c r="G429" s="123">
        <v>0</v>
      </c>
      <c r="H429" s="123">
        <v>172285870</v>
      </c>
      <c r="I429" s="123">
        <v>48560673</v>
      </c>
      <c r="J429" s="125">
        <v>220846543</v>
      </c>
      <c r="K429" s="23"/>
    </row>
    <row r="430" spans="1:11" x14ac:dyDescent="0.3">
      <c r="A430" s="48"/>
      <c r="B430" s="49" t="s">
        <v>377</v>
      </c>
      <c r="C430" s="123">
        <v>-34440</v>
      </c>
      <c r="D430" s="123">
        <v>654</v>
      </c>
      <c r="E430" s="123">
        <v>12000</v>
      </c>
      <c r="F430" s="124"/>
      <c r="G430" s="124"/>
      <c r="H430" s="123">
        <v>1077892</v>
      </c>
      <c r="I430" s="123">
        <v>1967987</v>
      </c>
      <c r="J430" s="125">
        <v>1967987</v>
      </c>
      <c r="K430" s="23"/>
    </row>
    <row r="431" spans="1:11" x14ac:dyDescent="0.3">
      <c r="A431" s="48"/>
      <c r="B431" s="49" t="s">
        <v>378</v>
      </c>
      <c r="C431" s="123">
        <v>0</v>
      </c>
      <c r="D431" s="123">
        <v>5023738</v>
      </c>
      <c r="E431" s="123">
        <v>3364242</v>
      </c>
      <c r="F431" s="123">
        <v>3235000</v>
      </c>
      <c r="G431" s="123">
        <v>129242</v>
      </c>
      <c r="H431" s="123">
        <v>10891633</v>
      </c>
      <c r="I431" s="123">
        <v>251597027</v>
      </c>
      <c r="J431" s="125">
        <v>262488660</v>
      </c>
      <c r="K431" s="23"/>
    </row>
    <row r="432" spans="1:11" x14ac:dyDescent="0.3">
      <c r="A432" s="48"/>
      <c r="B432" s="49" t="s">
        <v>379</v>
      </c>
      <c r="C432" s="123">
        <v>-540473</v>
      </c>
      <c r="D432" s="123">
        <v>131189</v>
      </c>
      <c r="E432" s="123">
        <v>0</v>
      </c>
      <c r="F432" s="124"/>
      <c r="G432" s="124"/>
      <c r="H432" s="123">
        <v>18281878</v>
      </c>
      <c r="I432" s="123">
        <v>6921517</v>
      </c>
      <c r="J432" s="125">
        <v>25203395</v>
      </c>
      <c r="K432" s="23"/>
    </row>
    <row r="433" spans="1:11" x14ac:dyDescent="0.3">
      <c r="A433" s="48"/>
      <c r="B433" s="49" t="s">
        <v>380</v>
      </c>
      <c r="C433" s="123">
        <v>867827</v>
      </c>
      <c r="D433" s="123">
        <v>207088</v>
      </c>
      <c r="E433" s="123">
        <v>666046</v>
      </c>
      <c r="F433" s="123">
        <v>760000</v>
      </c>
      <c r="G433" s="123">
        <v>11065</v>
      </c>
      <c r="H433" s="123">
        <v>84716439</v>
      </c>
      <c r="I433" s="123">
        <v>7970455</v>
      </c>
      <c r="J433" s="125">
        <v>9123384</v>
      </c>
      <c r="K433" s="23"/>
    </row>
    <row r="434" spans="1:11" x14ac:dyDescent="0.3">
      <c r="A434" s="48"/>
      <c r="B434" s="49" t="s">
        <v>381</v>
      </c>
      <c r="C434" s="123">
        <v>5490424</v>
      </c>
      <c r="D434" s="123">
        <v>5886791</v>
      </c>
      <c r="E434" s="123">
        <v>2260461</v>
      </c>
      <c r="F434" s="123">
        <v>12920000</v>
      </c>
      <c r="G434" s="123">
        <v>1836980</v>
      </c>
      <c r="H434" s="123">
        <v>40577462</v>
      </c>
      <c r="I434" s="123">
        <v>518897424</v>
      </c>
      <c r="J434" s="125">
        <v>559474886</v>
      </c>
      <c r="K434" s="23"/>
    </row>
    <row r="435" spans="1:11" x14ac:dyDescent="0.3">
      <c r="A435" s="48"/>
      <c r="B435" s="49" t="s">
        <v>382</v>
      </c>
      <c r="C435" s="124"/>
      <c r="D435" s="124"/>
      <c r="E435" s="124"/>
      <c r="F435" s="124"/>
      <c r="G435" s="124"/>
      <c r="H435" s="123">
        <v>6348296</v>
      </c>
      <c r="I435" s="124"/>
      <c r="J435" s="132"/>
      <c r="K435" s="23"/>
    </row>
    <row r="436" spans="1:11" x14ac:dyDescent="0.3">
      <c r="A436" s="48"/>
      <c r="B436" s="49" t="s">
        <v>383</v>
      </c>
      <c r="C436" s="123">
        <v>731326</v>
      </c>
      <c r="D436" s="123">
        <v>182363</v>
      </c>
      <c r="E436" s="123">
        <v>3126</v>
      </c>
      <c r="F436" s="123">
        <v>0</v>
      </c>
      <c r="G436" s="123">
        <v>0</v>
      </c>
      <c r="H436" s="123">
        <v>41647643</v>
      </c>
      <c r="I436" s="123">
        <v>14865563</v>
      </c>
      <c r="J436" s="125">
        <v>56513206</v>
      </c>
      <c r="K436" s="23"/>
    </row>
    <row r="437" spans="1:11" x14ac:dyDescent="0.3">
      <c r="A437" s="48"/>
      <c r="B437" s="49" t="s">
        <v>384</v>
      </c>
      <c r="C437" s="123">
        <v>0</v>
      </c>
      <c r="D437" s="123">
        <v>0</v>
      </c>
      <c r="E437" s="123">
        <v>0</v>
      </c>
      <c r="F437" s="123">
        <v>0</v>
      </c>
      <c r="G437" s="123">
        <v>0</v>
      </c>
      <c r="H437" s="123">
        <v>41616597</v>
      </c>
      <c r="I437" s="123">
        <v>4283051</v>
      </c>
      <c r="J437" s="125">
        <v>45899648</v>
      </c>
      <c r="K437" s="23"/>
    </row>
    <row r="438" spans="1:11" x14ac:dyDescent="0.3">
      <c r="A438" s="48"/>
      <c r="B438" s="49" t="s">
        <v>385</v>
      </c>
      <c r="C438" s="123">
        <v>2925977</v>
      </c>
      <c r="D438" s="123">
        <v>9352284</v>
      </c>
      <c r="E438" s="123">
        <v>7349400</v>
      </c>
      <c r="F438" s="124"/>
      <c r="G438" s="124"/>
      <c r="H438" s="123">
        <v>23475366</v>
      </c>
      <c r="I438" s="123">
        <v>504551278</v>
      </c>
      <c r="J438" s="125">
        <v>528026644</v>
      </c>
      <c r="K438" s="23"/>
    </row>
    <row r="439" spans="1:11" x14ac:dyDescent="0.3">
      <c r="A439" s="48"/>
      <c r="B439" s="49" t="s">
        <v>386</v>
      </c>
      <c r="C439" s="123">
        <v>-522684</v>
      </c>
      <c r="D439" s="123">
        <v>80027</v>
      </c>
      <c r="E439" s="123">
        <v>10358</v>
      </c>
      <c r="F439" s="123">
        <v>0</v>
      </c>
      <c r="G439" s="123">
        <v>0</v>
      </c>
      <c r="H439" s="123">
        <v>9250772</v>
      </c>
      <c r="I439" s="123">
        <v>27868587</v>
      </c>
      <c r="J439" s="125">
        <v>37119135</v>
      </c>
      <c r="K439" s="23"/>
    </row>
    <row r="440" spans="1:11" ht="15" thickBot="1" x14ac:dyDescent="0.35">
      <c r="A440" s="50" t="s">
        <v>472</v>
      </c>
      <c r="B440" s="51"/>
      <c r="C440" s="135">
        <f>SUM(C408:C439)</f>
        <v>85758124</v>
      </c>
      <c r="D440" s="135">
        <f t="shared" ref="D440:J440" si="54">SUM(D408:D439)</f>
        <v>76752724</v>
      </c>
      <c r="E440" s="135">
        <f t="shared" si="54"/>
        <v>57191567</v>
      </c>
      <c r="F440" s="135">
        <f t="shared" si="54"/>
        <v>55184889</v>
      </c>
      <c r="G440" s="135">
        <f t="shared" si="54"/>
        <v>13406051</v>
      </c>
      <c r="H440" s="135">
        <f t="shared" si="54"/>
        <v>2772001322</v>
      </c>
      <c r="I440" s="135">
        <f t="shared" si="54"/>
        <v>7483078928</v>
      </c>
      <c r="J440" s="135">
        <f t="shared" si="54"/>
        <v>9702947538</v>
      </c>
      <c r="K440" s="23"/>
    </row>
    <row r="441" spans="1:11" x14ac:dyDescent="0.3">
      <c r="A441" s="32" t="s">
        <v>387</v>
      </c>
      <c r="B441" s="24"/>
      <c r="C441" s="84"/>
      <c r="D441" s="84"/>
      <c r="E441" s="84"/>
      <c r="F441" s="84"/>
      <c r="G441" s="84"/>
      <c r="H441" s="84"/>
      <c r="I441" s="84"/>
      <c r="J441" s="94"/>
      <c r="K441" s="23"/>
    </row>
    <row r="442" spans="1:11" x14ac:dyDescent="0.3">
      <c r="A442" s="52"/>
      <c r="B442" s="33" t="s">
        <v>388</v>
      </c>
      <c r="C442" s="95">
        <v>1167848</v>
      </c>
      <c r="D442" s="95">
        <v>342383</v>
      </c>
      <c r="E442" s="95">
        <v>10000</v>
      </c>
      <c r="F442" s="95">
        <v>0</v>
      </c>
      <c r="G442" s="95">
        <v>0</v>
      </c>
      <c r="H442" s="95">
        <v>389854292</v>
      </c>
      <c r="I442" s="95">
        <v>44949458</v>
      </c>
      <c r="J442" s="97">
        <v>434803750</v>
      </c>
      <c r="K442" s="23"/>
    </row>
    <row r="443" spans="1:11" ht="15" thickBot="1" x14ac:dyDescent="0.35">
      <c r="A443" s="5" t="s">
        <v>474</v>
      </c>
      <c r="B443" s="53"/>
      <c r="C443" s="126">
        <f>SUM(C442)</f>
        <v>1167848</v>
      </c>
      <c r="D443" s="126">
        <f t="shared" ref="D443:J443" si="55">SUM(D442)</f>
        <v>342383</v>
      </c>
      <c r="E443" s="126">
        <f t="shared" si="55"/>
        <v>10000</v>
      </c>
      <c r="F443" s="126">
        <f t="shared" si="55"/>
        <v>0</v>
      </c>
      <c r="G443" s="126">
        <f t="shared" si="55"/>
        <v>0</v>
      </c>
      <c r="H443" s="126">
        <f t="shared" si="55"/>
        <v>389854292</v>
      </c>
      <c r="I443" s="126">
        <f t="shared" si="55"/>
        <v>44949458</v>
      </c>
      <c r="J443" s="127">
        <f t="shared" si="55"/>
        <v>434803750</v>
      </c>
      <c r="K443" s="23"/>
    </row>
    <row r="444" spans="1:11" x14ac:dyDescent="0.3">
      <c r="A444" s="46" t="s">
        <v>389</v>
      </c>
      <c r="B444" s="47"/>
      <c r="C444" s="120"/>
      <c r="D444" s="120"/>
      <c r="E444" s="120"/>
      <c r="F444" s="121"/>
      <c r="G444" s="121"/>
      <c r="H444" s="120"/>
      <c r="I444" s="120"/>
      <c r="J444" s="122"/>
      <c r="K444" s="23"/>
    </row>
    <row r="445" spans="1:11" x14ac:dyDescent="0.3">
      <c r="A445" s="48"/>
      <c r="B445" s="55" t="s">
        <v>390</v>
      </c>
      <c r="C445" s="128">
        <v>35051</v>
      </c>
      <c r="D445" s="128">
        <v>63366</v>
      </c>
      <c r="E445" s="128">
        <v>37034</v>
      </c>
      <c r="F445" s="137"/>
      <c r="G445" s="137"/>
      <c r="H445" s="128">
        <v>59659</v>
      </c>
      <c r="I445" s="128">
        <v>3860163</v>
      </c>
      <c r="J445" s="129">
        <v>3919822</v>
      </c>
      <c r="K445" s="23"/>
    </row>
    <row r="446" spans="1:11" ht="15" thickBot="1" x14ac:dyDescent="0.35">
      <c r="A446" s="50" t="s">
        <v>475</v>
      </c>
      <c r="B446" s="51"/>
      <c r="C446" s="135">
        <f>SUM(C445)</f>
        <v>35051</v>
      </c>
      <c r="D446" s="135">
        <f t="shared" ref="D446:J446" si="56">SUM(D445)</f>
        <v>63366</v>
      </c>
      <c r="E446" s="135">
        <f t="shared" si="56"/>
        <v>37034</v>
      </c>
      <c r="F446" s="135">
        <f t="shared" si="56"/>
        <v>0</v>
      </c>
      <c r="G446" s="135">
        <f t="shared" si="56"/>
        <v>0</v>
      </c>
      <c r="H446" s="135">
        <f t="shared" si="56"/>
        <v>59659</v>
      </c>
      <c r="I446" s="135">
        <f t="shared" si="56"/>
        <v>3860163</v>
      </c>
      <c r="J446" s="136">
        <f t="shared" si="56"/>
        <v>3919822</v>
      </c>
      <c r="K446" s="23"/>
    </row>
    <row r="447" spans="1:11" x14ac:dyDescent="0.3">
      <c r="A447" s="32" t="s">
        <v>391</v>
      </c>
      <c r="B447" s="24"/>
      <c r="C447" s="84"/>
      <c r="D447" s="84"/>
      <c r="E447" s="84"/>
      <c r="F447" s="84"/>
      <c r="G447" s="84"/>
      <c r="H447" s="84"/>
      <c r="I447" s="84"/>
      <c r="J447" s="94"/>
      <c r="K447" s="23"/>
    </row>
    <row r="448" spans="1:11" x14ac:dyDescent="0.3">
      <c r="A448" s="21"/>
      <c r="B448" s="33" t="s">
        <v>392</v>
      </c>
      <c r="C448" s="95">
        <v>1763797</v>
      </c>
      <c r="D448" s="95">
        <v>572497</v>
      </c>
      <c r="E448" s="95">
        <v>305750</v>
      </c>
      <c r="F448" s="95">
        <v>0</v>
      </c>
      <c r="G448" s="95">
        <v>0</v>
      </c>
      <c r="H448" s="95">
        <v>37876005</v>
      </c>
      <c r="I448" s="95">
        <v>53314755</v>
      </c>
      <c r="J448" s="97">
        <v>91190760</v>
      </c>
      <c r="K448" s="23"/>
    </row>
    <row r="449" spans="1:11" x14ac:dyDescent="0.3">
      <c r="A449" s="21"/>
      <c r="B449" s="9" t="s">
        <v>393</v>
      </c>
      <c r="C449" s="67">
        <v>402981</v>
      </c>
      <c r="D449" s="67">
        <v>310993</v>
      </c>
      <c r="E449" s="67">
        <v>507560</v>
      </c>
      <c r="F449" s="67">
        <v>0</v>
      </c>
      <c r="G449" s="67">
        <v>0</v>
      </c>
      <c r="H449" s="67">
        <v>77218143</v>
      </c>
      <c r="I449" s="67">
        <v>33498613</v>
      </c>
      <c r="J449" s="75">
        <v>110716756</v>
      </c>
      <c r="K449" s="23"/>
    </row>
    <row r="450" spans="1:11" ht="28.2" thickBot="1" x14ac:dyDescent="0.35">
      <c r="A450" s="5" t="s">
        <v>476</v>
      </c>
      <c r="B450" s="25"/>
      <c r="C450" s="88">
        <f>SUM(C448:C449)</f>
        <v>2166778</v>
      </c>
      <c r="D450" s="88">
        <f t="shared" ref="D450:J450" si="57">SUM(D448:D449)</f>
        <v>883490</v>
      </c>
      <c r="E450" s="88">
        <f t="shared" si="57"/>
        <v>813310</v>
      </c>
      <c r="F450" s="88">
        <f t="shared" si="57"/>
        <v>0</v>
      </c>
      <c r="G450" s="88">
        <f t="shared" si="57"/>
        <v>0</v>
      </c>
      <c r="H450" s="88">
        <f t="shared" si="57"/>
        <v>115094148</v>
      </c>
      <c r="I450" s="88">
        <f t="shared" si="57"/>
        <v>86813368</v>
      </c>
      <c r="J450" s="98">
        <f t="shared" si="57"/>
        <v>201907516</v>
      </c>
      <c r="K450" s="23"/>
    </row>
    <row r="451" spans="1:11" x14ac:dyDescent="0.3">
      <c r="A451" s="58" t="s">
        <v>394</v>
      </c>
      <c r="B451" s="55"/>
      <c r="C451" s="128"/>
      <c r="D451" s="128"/>
      <c r="E451" s="128"/>
      <c r="F451" s="137"/>
      <c r="G451" s="137"/>
      <c r="H451" s="128"/>
      <c r="I451" s="128"/>
      <c r="J451" s="128"/>
      <c r="K451" s="23"/>
    </row>
    <row r="452" spans="1:11" x14ac:dyDescent="0.3">
      <c r="A452" s="49"/>
      <c r="B452" s="49" t="s">
        <v>396</v>
      </c>
      <c r="C452" s="123">
        <v>83071</v>
      </c>
      <c r="D452" s="123">
        <v>103189</v>
      </c>
      <c r="E452" s="123">
        <v>127323</v>
      </c>
      <c r="F452" s="124"/>
      <c r="G452" s="124"/>
      <c r="H452" s="123">
        <v>0</v>
      </c>
      <c r="I452" s="123">
        <v>73609816</v>
      </c>
      <c r="J452" s="123">
        <v>73609816</v>
      </c>
      <c r="K452" s="23"/>
    </row>
    <row r="453" spans="1:11" x14ac:dyDescent="0.3">
      <c r="A453" s="49"/>
      <c r="B453" s="49" t="s">
        <v>397</v>
      </c>
      <c r="C453" s="123">
        <v>0</v>
      </c>
      <c r="D453" s="123">
        <v>6244428</v>
      </c>
      <c r="E453" s="123">
        <v>6244428</v>
      </c>
      <c r="F453" s="124"/>
      <c r="G453" s="124"/>
      <c r="H453" s="123">
        <v>0</v>
      </c>
      <c r="I453" s="123">
        <v>1406146679</v>
      </c>
      <c r="J453" s="123">
        <v>1406146679</v>
      </c>
      <c r="K453" s="23"/>
    </row>
    <row r="454" spans="1:11" x14ac:dyDescent="0.3">
      <c r="A454" s="49"/>
      <c r="B454" s="55" t="s">
        <v>395</v>
      </c>
      <c r="C454" s="128">
        <v>0</v>
      </c>
      <c r="D454" s="128">
        <v>6520439</v>
      </c>
      <c r="E454" s="128">
        <v>6520439</v>
      </c>
      <c r="F454" s="137" t="s">
        <v>473</v>
      </c>
      <c r="G454" s="137"/>
      <c r="H454" s="128">
        <v>236199782</v>
      </c>
      <c r="I454" s="128">
        <v>1112953201</v>
      </c>
      <c r="J454" s="128">
        <v>1349152983</v>
      </c>
      <c r="K454" s="23"/>
    </row>
    <row r="455" spans="1:11" x14ac:dyDescent="0.3">
      <c r="A455" s="49"/>
      <c r="B455" s="49" t="s">
        <v>398</v>
      </c>
      <c r="C455" s="123">
        <v>1544382</v>
      </c>
      <c r="D455" s="123">
        <v>1493372</v>
      </c>
      <c r="E455" s="123">
        <v>0</v>
      </c>
      <c r="F455" s="124"/>
      <c r="G455" s="124"/>
      <c r="H455" s="123">
        <v>6648108</v>
      </c>
      <c r="I455" s="123">
        <v>302760613</v>
      </c>
      <c r="J455" s="123">
        <v>309408721</v>
      </c>
      <c r="K455" s="23"/>
    </row>
    <row r="456" spans="1:11" x14ac:dyDescent="0.3">
      <c r="A456" s="49"/>
      <c r="B456" s="49" t="s">
        <v>400</v>
      </c>
      <c r="C456" s="123">
        <v>0</v>
      </c>
      <c r="D456" s="123">
        <v>0</v>
      </c>
      <c r="E456" s="123">
        <v>0</v>
      </c>
      <c r="F456" s="123">
        <v>0</v>
      </c>
      <c r="G456" s="123">
        <v>0</v>
      </c>
      <c r="H456" s="123">
        <v>526955</v>
      </c>
      <c r="I456" s="123">
        <v>-15932</v>
      </c>
      <c r="J456" s="123">
        <v>511023</v>
      </c>
      <c r="K456" s="23"/>
    </row>
    <row r="457" spans="1:11" x14ac:dyDescent="0.3">
      <c r="A457" s="49"/>
      <c r="B457" s="49" t="s">
        <v>401</v>
      </c>
      <c r="C457" s="123">
        <v>1090883</v>
      </c>
      <c r="D457" s="123">
        <v>1252286</v>
      </c>
      <c r="E457" s="123">
        <v>908547</v>
      </c>
      <c r="F457" s="124"/>
      <c r="G457" s="124"/>
      <c r="H457" s="123">
        <v>9858165</v>
      </c>
      <c r="I457" s="123">
        <v>248657130</v>
      </c>
      <c r="J457" s="123">
        <v>258515295</v>
      </c>
      <c r="K457" s="23"/>
    </row>
    <row r="458" spans="1:11" ht="15" thickBot="1" x14ac:dyDescent="0.35">
      <c r="A458" s="59" t="s">
        <v>477</v>
      </c>
      <c r="B458" s="60"/>
      <c r="C458" s="141">
        <f>SUM(C452:C457)</f>
        <v>2718336</v>
      </c>
      <c r="D458" s="141">
        <f t="shared" ref="D458:J458" si="58">SUM(D452:D457)</f>
        <v>15613714</v>
      </c>
      <c r="E458" s="141">
        <f t="shared" si="58"/>
        <v>13800737</v>
      </c>
      <c r="F458" s="141">
        <f t="shared" si="58"/>
        <v>0</v>
      </c>
      <c r="G458" s="141">
        <f t="shared" si="58"/>
        <v>0</v>
      </c>
      <c r="H458" s="141">
        <f t="shared" si="58"/>
        <v>253233010</v>
      </c>
      <c r="I458" s="141">
        <f t="shared" si="58"/>
        <v>3144111507</v>
      </c>
      <c r="J458" s="141">
        <f t="shared" si="58"/>
        <v>3397344517</v>
      </c>
      <c r="K458" s="23"/>
    </row>
    <row r="459" spans="1:11" x14ac:dyDescent="0.3">
      <c r="A459" s="32" t="s">
        <v>402</v>
      </c>
      <c r="B459" s="24"/>
      <c r="C459" s="84"/>
      <c r="D459" s="84"/>
      <c r="E459" s="84"/>
      <c r="F459" s="84"/>
      <c r="G459" s="84"/>
      <c r="H459" s="84"/>
      <c r="I459" s="84"/>
      <c r="J459" s="94"/>
      <c r="K459" s="23"/>
    </row>
    <row r="460" spans="1:11" x14ac:dyDescent="0.3">
      <c r="A460" s="21"/>
      <c r="B460" s="9" t="s">
        <v>403</v>
      </c>
      <c r="C460" s="67">
        <v>0</v>
      </c>
      <c r="D460" s="67">
        <v>0</v>
      </c>
      <c r="E460" s="67">
        <v>0</v>
      </c>
      <c r="F460" s="67">
        <v>0</v>
      </c>
      <c r="G460" s="67">
        <v>0</v>
      </c>
      <c r="H460" s="67">
        <v>259152894</v>
      </c>
      <c r="I460" s="67">
        <v>17458928</v>
      </c>
      <c r="J460" s="75">
        <v>276611822</v>
      </c>
      <c r="K460" s="23"/>
    </row>
    <row r="461" spans="1:11" ht="28.2" thickBot="1" x14ac:dyDescent="0.35">
      <c r="A461" s="5" t="s">
        <v>478</v>
      </c>
      <c r="B461" s="25"/>
      <c r="C461" s="88">
        <f>SUM(C460)</f>
        <v>0</v>
      </c>
      <c r="D461" s="88">
        <f t="shared" ref="D461:J461" si="59">SUM(D460)</f>
        <v>0</v>
      </c>
      <c r="E461" s="88">
        <f t="shared" si="59"/>
        <v>0</v>
      </c>
      <c r="F461" s="88">
        <f t="shared" si="59"/>
        <v>0</v>
      </c>
      <c r="G461" s="88">
        <f t="shared" si="59"/>
        <v>0</v>
      </c>
      <c r="H461" s="88">
        <f t="shared" si="59"/>
        <v>259152894</v>
      </c>
      <c r="I461" s="88">
        <f t="shared" si="59"/>
        <v>17458928</v>
      </c>
      <c r="J461" s="98">
        <f t="shared" si="59"/>
        <v>276611822</v>
      </c>
      <c r="K461" s="23"/>
    </row>
    <row r="462" spans="1:11" x14ac:dyDescent="0.3">
      <c r="A462" s="46" t="s">
        <v>404</v>
      </c>
      <c r="B462" s="47"/>
      <c r="C462" s="120"/>
      <c r="D462" s="120"/>
      <c r="E462" s="120"/>
      <c r="F462" s="121"/>
      <c r="G462" s="121"/>
      <c r="H462" s="120"/>
      <c r="I462" s="120"/>
      <c r="J462" s="122"/>
      <c r="K462" s="23"/>
    </row>
    <row r="463" spans="1:11" x14ac:dyDescent="0.3">
      <c r="A463" s="54"/>
      <c r="B463" s="55" t="s">
        <v>405</v>
      </c>
      <c r="C463" s="128">
        <v>590026</v>
      </c>
      <c r="D463" s="128">
        <v>355604</v>
      </c>
      <c r="E463" s="128">
        <v>30305</v>
      </c>
      <c r="F463" s="137"/>
      <c r="G463" s="137"/>
      <c r="H463" s="128">
        <v>181549074</v>
      </c>
      <c r="I463" s="128">
        <v>49469605</v>
      </c>
      <c r="J463" s="129">
        <v>231018679</v>
      </c>
      <c r="K463" s="23"/>
    </row>
    <row r="464" spans="1:11" ht="15" thickBot="1" x14ac:dyDescent="0.35">
      <c r="A464" s="50" t="s">
        <v>479</v>
      </c>
      <c r="B464" s="56"/>
      <c r="C464" s="133">
        <f>SUM(C463)</f>
        <v>590026</v>
      </c>
      <c r="D464" s="133">
        <f t="shared" ref="D464:J464" si="60">SUM(D463)</f>
        <v>355604</v>
      </c>
      <c r="E464" s="133">
        <f t="shared" si="60"/>
        <v>30305</v>
      </c>
      <c r="F464" s="133">
        <f t="shared" si="60"/>
        <v>0</v>
      </c>
      <c r="G464" s="133">
        <f t="shared" si="60"/>
        <v>0</v>
      </c>
      <c r="H464" s="133">
        <f t="shared" si="60"/>
        <v>181549074</v>
      </c>
      <c r="I464" s="133">
        <f t="shared" si="60"/>
        <v>49469605</v>
      </c>
      <c r="J464" s="134">
        <f t="shared" si="60"/>
        <v>231018679</v>
      </c>
      <c r="K464" s="23"/>
    </row>
    <row r="465" spans="1:11" x14ac:dyDescent="0.3">
      <c r="A465" s="32" t="s">
        <v>406</v>
      </c>
      <c r="B465" s="24"/>
      <c r="C465" s="84"/>
      <c r="D465" s="84"/>
      <c r="E465" s="84"/>
      <c r="F465" s="84"/>
      <c r="G465" s="84"/>
      <c r="H465" s="84"/>
      <c r="I465" s="84"/>
      <c r="J465" s="94"/>
      <c r="K465" s="23"/>
    </row>
    <row r="466" spans="1:11" x14ac:dyDescent="0.3">
      <c r="A466" s="52"/>
      <c r="B466" s="33" t="s">
        <v>407</v>
      </c>
      <c r="C466" s="95">
        <v>330112</v>
      </c>
      <c r="D466" s="95">
        <v>189018</v>
      </c>
      <c r="E466" s="95">
        <v>85300</v>
      </c>
      <c r="F466" s="95">
        <v>0</v>
      </c>
      <c r="G466" s="95">
        <v>0</v>
      </c>
      <c r="H466" s="95">
        <v>6980070</v>
      </c>
      <c r="I466" s="95">
        <v>13414975</v>
      </c>
      <c r="J466" s="97">
        <v>20395045</v>
      </c>
      <c r="K466" s="23"/>
    </row>
    <row r="467" spans="1:11" ht="15" thickBot="1" x14ac:dyDescent="0.35">
      <c r="A467" s="5" t="s">
        <v>480</v>
      </c>
      <c r="B467" s="53"/>
      <c r="C467" s="126">
        <f>SUM(C466)</f>
        <v>330112</v>
      </c>
      <c r="D467" s="126">
        <f t="shared" ref="D467:J467" si="61">SUM(D466)</f>
        <v>189018</v>
      </c>
      <c r="E467" s="126">
        <f t="shared" si="61"/>
        <v>85300</v>
      </c>
      <c r="F467" s="126">
        <f t="shared" si="61"/>
        <v>0</v>
      </c>
      <c r="G467" s="126">
        <f t="shared" si="61"/>
        <v>0</v>
      </c>
      <c r="H467" s="126">
        <f t="shared" si="61"/>
        <v>6980070</v>
      </c>
      <c r="I467" s="126">
        <f t="shared" si="61"/>
        <v>13414975</v>
      </c>
      <c r="J467" s="127">
        <f t="shared" si="61"/>
        <v>20395045</v>
      </c>
      <c r="K467" s="23"/>
    </row>
    <row r="468" spans="1:11" x14ac:dyDescent="0.3">
      <c r="A468" s="46" t="s">
        <v>408</v>
      </c>
      <c r="B468" s="47"/>
      <c r="C468" s="120"/>
      <c r="D468" s="120"/>
      <c r="E468" s="120"/>
      <c r="F468" s="121"/>
      <c r="G468" s="121"/>
      <c r="H468" s="120"/>
      <c r="I468" s="120"/>
      <c r="J468" s="122"/>
      <c r="K468" s="23"/>
    </row>
    <row r="469" spans="1:11" x14ac:dyDescent="0.3">
      <c r="A469" s="48"/>
      <c r="B469" s="55" t="s">
        <v>409</v>
      </c>
      <c r="C469" s="128">
        <v>659400</v>
      </c>
      <c r="D469" s="128">
        <v>778660</v>
      </c>
      <c r="E469" s="128">
        <v>737424</v>
      </c>
      <c r="F469" s="137"/>
      <c r="G469" s="137"/>
      <c r="H469" s="128">
        <v>390715</v>
      </c>
      <c r="I469" s="128">
        <v>210649242</v>
      </c>
      <c r="J469" s="129">
        <v>211039957</v>
      </c>
      <c r="K469" s="23"/>
    </row>
    <row r="470" spans="1:11" x14ac:dyDescent="0.3">
      <c r="A470" s="48"/>
      <c r="B470" s="49" t="s">
        <v>410</v>
      </c>
      <c r="C470" s="123">
        <v>497346</v>
      </c>
      <c r="D470" s="123">
        <v>262653</v>
      </c>
      <c r="E470" s="123">
        <v>233045</v>
      </c>
      <c r="F470" s="124"/>
      <c r="G470" s="124"/>
      <c r="H470" s="123">
        <v>37072593</v>
      </c>
      <c r="I470" s="123">
        <v>55949818</v>
      </c>
      <c r="J470" s="125">
        <v>93022411</v>
      </c>
      <c r="K470" s="23"/>
    </row>
    <row r="471" spans="1:11" x14ac:dyDescent="0.3">
      <c r="A471" s="48"/>
      <c r="B471" s="49" t="s">
        <v>411</v>
      </c>
      <c r="C471" s="123">
        <v>254965</v>
      </c>
      <c r="D471" s="123">
        <v>46751</v>
      </c>
      <c r="E471" s="123">
        <v>0</v>
      </c>
      <c r="F471" s="124"/>
      <c r="G471" s="124"/>
      <c r="H471" s="123">
        <v>20667982</v>
      </c>
      <c r="I471" s="123">
        <v>7850586</v>
      </c>
      <c r="J471" s="125">
        <v>28518568</v>
      </c>
      <c r="K471" s="23"/>
    </row>
    <row r="472" spans="1:11" ht="27.6" x14ac:dyDescent="0.3">
      <c r="A472" s="48"/>
      <c r="B472" s="49" t="s">
        <v>412</v>
      </c>
      <c r="C472" s="123">
        <v>318096</v>
      </c>
      <c r="D472" s="123">
        <v>695855</v>
      </c>
      <c r="E472" s="123">
        <v>592585</v>
      </c>
      <c r="F472" s="124"/>
      <c r="G472" s="124"/>
      <c r="H472" s="123">
        <v>4974292</v>
      </c>
      <c r="I472" s="123">
        <v>68769438</v>
      </c>
      <c r="J472" s="125">
        <v>73743730</v>
      </c>
      <c r="K472" s="23"/>
    </row>
    <row r="473" spans="1:11" x14ac:dyDescent="0.3">
      <c r="A473" s="48"/>
      <c r="B473" s="49" t="s">
        <v>413</v>
      </c>
      <c r="C473" s="123">
        <v>0</v>
      </c>
      <c r="D473" s="123">
        <v>396323</v>
      </c>
      <c r="E473" s="123">
        <v>633509</v>
      </c>
      <c r="F473" s="124"/>
      <c r="G473" s="124"/>
      <c r="H473" s="123">
        <v>21374069</v>
      </c>
      <c r="I473" s="123">
        <v>24563799</v>
      </c>
      <c r="J473" s="125">
        <v>45937868</v>
      </c>
      <c r="K473" s="23"/>
    </row>
    <row r="474" spans="1:11" x14ac:dyDescent="0.3">
      <c r="A474" s="48"/>
      <c r="B474" s="49" t="s">
        <v>494</v>
      </c>
      <c r="C474" s="123">
        <v>0</v>
      </c>
      <c r="D474" s="123">
        <v>0</v>
      </c>
      <c r="E474" s="123">
        <v>0</v>
      </c>
      <c r="F474" s="123">
        <v>0</v>
      </c>
      <c r="G474" s="123">
        <v>0</v>
      </c>
      <c r="H474" s="123">
        <v>1256087</v>
      </c>
      <c r="I474" s="123">
        <v>7541905</v>
      </c>
      <c r="J474" s="125">
        <v>8797992</v>
      </c>
      <c r="K474" s="23"/>
    </row>
    <row r="475" spans="1:11" x14ac:dyDescent="0.3">
      <c r="A475" s="48"/>
      <c r="B475" s="49" t="s">
        <v>414</v>
      </c>
      <c r="C475" s="124"/>
      <c r="D475" s="124"/>
      <c r="E475" s="124"/>
      <c r="F475" s="124"/>
      <c r="G475" s="124"/>
      <c r="H475" s="123">
        <v>0</v>
      </c>
      <c r="I475" s="124"/>
      <c r="J475" s="132"/>
      <c r="K475" s="23"/>
    </row>
    <row r="476" spans="1:11" x14ac:dyDescent="0.3">
      <c r="A476" s="48"/>
      <c r="B476" s="49" t="s">
        <v>415</v>
      </c>
      <c r="C476" s="123">
        <v>357965</v>
      </c>
      <c r="D476" s="123">
        <v>1086184</v>
      </c>
      <c r="E476" s="123">
        <v>1457756</v>
      </c>
      <c r="F476" s="124"/>
      <c r="G476" s="124"/>
      <c r="H476" s="123">
        <v>27137114</v>
      </c>
      <c r="I476" s="123">
        <v>196085485</v>
      </c>
      <c r="J476" s="125">
        <v>223222599</v>
      </c>
      <c r="K476" s="23"/>
    </row>
    <row r="477" spans="1:11" x14ac:dyDescent="0.3">
      <c r="A477" s="48"/>
      <c r="B477" s="49" t="s">
        <v>399</v>
      </c>
      <c r="C477" s="123">
        <v>0</v>
      </c>
      <c r="D477" s="123">
        <v>0</v>
      </c>
      <c r="E477" s="123">
        <v>0</v>
      </c>
      <c r="F477" s="123">
        <v>0</v>
      </c>
      <c r="G477" s="123">
        <v>0</v>
      </c>
      <c r="H477" s="123">
        <v>10990</v>
      </c>
      <c r="I477" s="123">
        <v>4</v>
      </c>
      <c r="J477" s="123">
        <v>10994</v>
      </c>
      <c r="K477" s="23"/>
    </row>
    <row r="478" spans="1:11" x14ac:dyDescent="0.3">
      <c r="A478" s="48"/>
      <c r="B478" s="49" t="s">
        <v>416</v>
      </c>
      <c r="C478" s="123">
        <v>0</v>
      </c>
      <c r="D478" s="123">
        <v>0</v>
      </c>
      <c r="E478" s="123">
        <v>0</v>
      </c>
      <c r="F478" s="123">
        <v>0</v>
      </c>
      <c r="G478" s="123">
        <v>0</v>
      </c>
      <c r="H478" s="123">
        <v>4374</v>
      </c>
      <c r="I478" s="123">
        <v>570</v>
      </c>
      <c r="J478" s="125">
        <v>4944</v>
      </c>
      <c r="K478" s="23"/>
    </row>
    <row r="479" spans="1:11" x14ac:dyDescent="0.3">
      <c r="A479" s="48"/>
      <c r="B479" s="49" t="s">
        <v>417</v>
      </c>
      <c r="C479" s="123">
        <v>600293</v>
      </c>
      <c r="D479" s="123">
        <v>245647</v>
      </c>
      <c r="E479" s="123">
        <v>400940</v>
      </c>
      <c r="F479" s="124"/>
      <c r="G479" s="124"/>
      <c r="H479" s="123">
        <v>24550177</v>
      </c>
      <c r="I479" s="123">
        <v>20486568</v>
      </c>
      <c r="J479" s="125">
        <v>45036745</v>
      </c>
      <c r="K479" s="23"/>
    </row>
    <row r="480" spans="1:11" ht="28.2" thickBot="1" x14ac:dyDescent="0.35">
      <c r="A480" s="59" t="s">
        <v>481</v>
      </c>
      <c r="B480" s="60"/>
      <c r="C480" s="141">
        <f>SUM(C469:C479)</f>
        <v>2688065</v>
      </c>
      <c r="D480" s="141">
        <f t="shared" ref="D480:J480" si="62">SUM(D469:D479)</f>
        <v>3512073</v>
      </c>
      <c r="E480" s="141">
        <f t="shared" si="62"/>
        <v>4055259</v>
      </c>
      <c r="F480" s="141">
        <f t="shared" si="62"/>
        <v>0</v>
      </c>
      <c r="G480" s="141">
        <f t="shared" si="62"/>
        <v>0</v>
      </c>
      <c r="H480" s="141">
        <f t="shared" si="62"/>
        <v>137438393</v>
      </c>
      <c r="I480" s="141">
        <f t="shared" si="62"/>
        <v>591897415</v>
      </c>
      <c r="J480" s="141">
        <f t="shared" si="62"/>
        <v>729335808</v>
      </c>
      <c r="K480" s="23"/>
    </row>
    <row r="481" spans="1:11" x14ac:dyDescent="0.3">
      <c r="A481" s="32" t="s">
        <v>418</v>
      </c>
      <c r="B481" s="24"/>
      <c r="C481" s="84"/>
      <c r="D481" s="84"/>
      <c r="E481" s="84"/>
      <c r="F481" s="84"/>
      <c r="G481" s="84"/>
      <c r="H481" s="83"/>
      <c r="I481" s="83"/>
      <c r="J481" s="85"/>
      <c r="K481" s="23"/>
    </row>
    <row r="482" spans="1:11" x14ac:dyDescent="0.3">
      <c r="A482" s="21"/>
      <c r="B482" s="9" t="s">
        <v>419</v>
      </c>
      <c r="C482" s="67">
        <v>267699</v>
      </c>
      <c r="D482" s="67">
        <v>45433</v>
      </c>
      <c r="E482" s="67">
        <v>207913</v>
      </c>
      <c r="F482" s="67">
        <v>34000</v>
      </c>
      <c r="G482" s="67">
        <v>4717</v>
      </c>
      <c r="H482" s="86"/>
      <c r="I482" s="86"/>
      <c r="J482" s="87"/>
      <c r="K482" s="23"/>
    </row>
    <row r="483" spans="1:11" x14ac:dyDescent="0.3">
      <c r="A483" s="63"/>
      <c r="B483" s="63" t="s">
        <v>53</v>
      </c>
      <c r="C483" s="142">
        <v>15289</v>
      </c>
      <c r="D483" s="142">
        <v>1958</v>
      </c>
      <c r="E483" s="142">
        <v>0</v>
      </c>
      <c r="F483" s="142">
        <v>0</v>
      </c>
      <c r="G483" s="142">
        <v>0</v>
      </c>
      <c r="H483" s="143">
        <v>2642360</v>
      </c>
      <c r="I483" s="142"/>
      <c r="J483" s="142"/>
      <c r="K483" s="23"/>
    </row>
    <row r="484" spans="1:11" ht="15" thickBot="1" x14ac:dyDescent="0.35">
      <c r="A484" s="38" t="s">
        <v>482</v>
      </c>
      <c r="B484" s="39"/>
      <c r="C484" s="113">
        <f>SUM(C482:C483)</f>
        <v>282988</v>
      </c>
      <c r="D484" s="113">
        <f t="shared" ref="D484:J484" si="63">SUM(D482:D483)</f>
        <v>47391</v>
      </c>
      <c r="E484" s="113">
        <f t="shared" si="63"/>
        <v>207913</v>
      </c>
      <c r="F484" s="113">
        <f t="shared" si="63"/>
        <v>34000</v>
      </c>
      <c r="G484" s="113">
        <f t="shared" si="63"/>
        <v>4717</v>
      </c>
      <c r="H484" s="113">
        <f t="shared" si="63"/>
        <v>2642360</v>
      </c>
      <c r="I484" s="113">
        <f t="shared" si="63"/>
        <v>0</v>
      </c>
      <c r="J484" s="113">
        <f t="shared" si="63"/>
        <v>0</v>
      </c>
      <c r="K484" s="23"/>
    </row>
    <row r="485" spans="1:11" ht="16.2" thickBot="1" x14ac:dyDescent="0.35">
      <c r="A485" s="61" t="s">
        <v>483</v>
      </c>
      <c r="B485" s="62"/>
      <c r="C485" s="144">
        <f t="shared" ref="C485:J485" si="64">SUM(C5+C8+C11+C16+C44+C48+C54+C62+C70+C97+C150+C193+C200+C208+C218+C230+C233+C236+C239+C273+C280+C283+C303+C307+C310+C313+C316+C324+C327+C332+C335+C338+C344+C349+C355+C358+C364+C368+C374+C377+C382+C386+C389+C392+C395+C403+C406+C440+C443+C446+C450+C458+C461+C464+C467+C480+C484)</f>
        <v>909841924.26999998</v>
      </c>
      <c r="D485" s="144">
        <f t="shared" si="64"/>
        <v>711527160</v>
      </c>
      <c r="E485" s="144">
        <f t="shared" si="64"/>
        <v>846388832</v>
      </c>
      <c r="F485" s="144">
        <f t="shared" si="64"/>
        <v>1035072137</v>
      </c>
      <c r="G485" s="144">
        <f t="shared" si="64"/>
        <v>401891372</v>
      </c>
      <c r="H485" s="144">
        <f t="shared" si="64"/>
        <v>29675468818</v>
      </c>
      <c r="I485" s="144">
        <f t="shared" si="64"/>
        <v>65568081029</v>
      </c>
      <c r="J485" s="145">
        <f t="shared" si="64"/>
        <v>94276592888</v>
      </c>
      <c r="K485" s="23"/>
    </row>
    <row r="486" spans="1:11" x14ac:dyDescent="0.3">
      <c r="A486" s="153" t="s">
        <v>496</v>
      </c>
      <c r="B486" s="153"/>
      <c r="C486" s="153"/>
      <c r="D486" s="153"/>
      <c r="E486" s="153"/>
      <c r="F486" s="153"/>
      <c r="G486" s="153"/>
      <c r="H486" s="153"/>
      <c r="I486" s="153"/>
      <c r="J486" s="153"/>
    </row>
  </sheetData>
  <sortState xmlns:xlrd2="http://schemas.microsoft.com/office/spreadsheetml/2017/richdata2" ref="A452:J457">
    <sortCondition ref="B452:B457"/>
  </sortState>
  <mergeCells count="2">
    <mergeCell ref="A1:J1"/>
    <mergeCell ref="A486:J48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rptTIF_Table04_TIRZ Financials</vt:lpstr>
      <vt:lpstr>TitleRegion1.A2.J485.1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Alvarez</dc:creator>
  <cp:lastModifiedBy>Sai Ganesh Sangam</cp:lastModifiedBy>
  <dcterms:created xsi:type="dcterms:W3CDTF">2020-10-21T20:33:01Z</dcterms:created>
  <dcterms:modified xsi:type="dcterms:W3CDTF">2020-12-14T20:50:14Z</dcterms:modified>
</cp:coreProperties>
</file>