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0" yWindow="9150" windowWidth="9720" windowHeight="6300"/>
  </bookViews>
  <sheets>
    <sheet name="Lighting Controls" sheetId="3" r:id="rId1"/>
    <sheet name="Tables" sheetId="4" r:id="rId2"/>
  </sheets>
  <calcPr calcId="125725"/>
</workbook>
</file>

<file path=xl/calcChain.xml><?xml version="1.0" encoding="utf-8"?>
<calcChain xmlns="http://schemas.openxmlformats.org/spreadsheetml/2006/main">
  <c r="L40" i="3"/>
  <c r="L28"/>
  <c r="L30" l="1"/>
  <c r="L32" s="1"/>
  <c r="L34" s="1"/>
  <c r="L36"/>
  <c r="L38" l="1"/>
  <c r="L42" s="1"/>
</calcChain>
</file>

<file path=xl/sharedStrings.xml><?xml version="1.0" encoding="utf-8"?>
<sst xmlns="http://schemas.openxmlformats.org/spreadsheetml/2006/main" count="107" uniqueCount="82">
  <si>
    <t>=</t>
  </si>
  <si>
    <t>$</t>
  </si>
  <si>
    <t>Simple Payback</t>
  </si>
  <si>
    <t>yrs</t>
  </si>
  <si>
    <t>kWh/yr</t>
  </si>
  <si>
    <t>Interior Lighting Controls</t>
  </si>
  <si>
    <t>Wattage of Lamps + Ballasts</t>
  </si>
  <si>
    <t>Fixtures</t>
  </si>
  <si>
    <t>Total Number of Fixtures Controlled</t>
  </si>
  <si>
    <t>Reduction in  Summer Operating Hours Due to Controls</t>
  </si>
  <si>
    <t>Reduction in  Winter Operating Hours Due to Controls</t>
  </si>
  <si>
    <t>Installed Cost per Lighting Controller</t>
  </si>
  <si>
    <t>Number of Lighting Controllers Required</t>
  </si>
  <si>
    <t>Implementation Cost</t>
  </si>
  <si>
    <t>Number of Lamps/Fixture</t>
  </si>
  <si>
    <t>Watts/Lamp</t>
  </si>
  <si>
    <t>Lamps/Fixture</t>
  </si>
  <si>
    <t>Btuh/Watt</t>
  </si>
  <si>
    <t>hrs/summer</t>
  </si>
  <si>
    <t>hrs/winter</t>
  </si>
  <si>
    <t>Electrical Energy Rate - Summer</t>
  </si>
  <si>
    <t>Electrical Energy Rate - Winter</t>
  </si>
  <si>
    <t>Annual Electrical Energy Savings</t>
  </si>
  <si>
    <t>Annual Electrical Cost Savings</t>
  </si>
  <si>
    <t>Annual Cost Savings</t>
  </si>
  <si>
    <t>Controllers</t>
  </si>
  <si>
    <t>Description of UCRM:</t>
  </si>
  <si>
    <t>(Data needed:  type of lamps being controlled, use of space)</t>
  </si>
  <si>
    <t>Data needed for calculations</t>
  </si>
  <si>
    <t>Description</t>
  </si>
  <si>
    <t>Resource</t>
  </si>
  <si>
    <t>A)</t>
  </si>
  <si>
    <t>B)</t>
  </si>
  <si>
    <t>C)</t>
  </si>
  <si>
    <t>D)</t>
  </si>
  <si>
    <t>hrs/day * days/yr</t>
  </si>
  <si>
    <t>E)</t>
  </si>
  <si>
    <t>F)</t>
  </si>
  <si>
    <t>Performance of Cooling System</t>
  </si>
  <si>
    <t>Table 1</t>
  </si>
  <si>
    <t>G)</t>
  </si>
  <si>
    <t>$/kWh</t>
  </si>
  <si>
    <t>H)</t>
  </si>
  <si>
    <t>I)</t>
  </si>
  <si>
    <t>%</t>
  </si>
  <si>
    <t>Efficiency of Heating System</t>
  </si>
  <si>
    <t>Table 3</t>
  </si>
  <si>
    <t>J)</t>
  </si>
  <si>
    <t>K)</t>
  </si>
  <si>
    <t>Seasonal Heating Factor</t>
  </si>
  <si>
    <t>Table 4</t>
  </si>
  <si>
    <t>L)</t>
  </si>
  <si>
    <t>Seasonal Cooling Factor</t>
  </si>
  <si>
    <t>M)</t>
  </si>
  <si>
    <t>$/Controller</t>
  </si>
  <si>
    <t>N)</t>
  </si>
  <si>
    <t>Calculations</t>
  </si>
  <si>
    <t>O)</t>
  </si>
  <si>
    <t>Lighting Electrical Energy Savings</t>
  </si>
  <si>
    <t>A * B * C * (D + E)</t>
  </si>
  <si>
    <t>P)</t>
  </si>
  <si>
    <t>Cooling Electrical Energy Savings</t>
  </si>
  <si>
    <t>F * 1000</t>
  </si>
  <si>
    <t>Q)</t>
  </si>
  <si>
    <t>R)</t>
  </si>
  <si>
    <t>$/yr</t>
  </si>
  <si>
    <t>S)</t>
  </si>
  <si>
    <t>T)</t>
  </si>
  <si>
    <t>U)</t>
  </si>
  <si>
    <t>T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</si>
  <si>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Lighting cooling/heating load factor for 10-hour office use derived from data in Table 17B, pg. 26.23, 1981</t>
    </r>
  </si>
  <si>
    <t>ASHRAE Handbook of Fundamentals</t>
  </si>
  <si>
    <t>(Electric Cooling and Heating)</t>
  </si>
  <si>
    <r>
      <t>Electrical Heating Cost Penalty</t>
    </r>
    <r>
      <rPr>
        <vertAlign val="superscript"/>
        <sz val="12"/>
        <rFont val="Times New Roman"/>
        <family val="1"/>
      </rPr>
      <t>1</t>
    </r>
  </si>
  <si>
    <r>
      <t>N * 3,413 Btu/kWh * K * 0.80</t>
    </r>
    <r>
      <rPr>
        <u/>
        <vertAlign val="superscript"/>
        <sz val="12"/>
        <rFont val="Times New Roman"/>
        <family val="1"/>
      </rPr>
      <t>1</t>
    </r>
  </si>
  <si>
    <t>N + O</t>
  </si>
  <si>
    <t>P * (G + H)/2</t>
  </si>
  <si>
    <r>
      <t>0.80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* (N * J / I) * (G + H)/2</t>
    </r>
  </si>
  <si>
    <t>Q - R</t>
  </si>
  <si>
    <t>L * M</t>
  </si>
  <si>
    <t>S</t>
  </si>
  <si>
    <t>Table 12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</si>
</sst>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sz val="12"/>
      <color theme="10"/>
      <name val="Times New Roman"/>
      <family val="1"/>
    </font>
    <font>
      <u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 applyAlignment="1" applyProtection="1">
      <alignment vertical="center"/>
    </xf>
    <xf numFmtId="0" fontId="8" fillId="0" borderId="10" xfId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4" xfId="0" applyFont="1" applyBorder="1"/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10" xfId="0" applyFont="1" applyBorder="1" applyAlignment="1" applyProtection="1">
      <alignment horizontal="center" vertical="center"/>
    </xf>
    <xf numFmtId="0" fontId="5" fillId="0" borderId="2" xfId="0" applyFont="1" applyBorder="1" applyAlignment="1"/>
    <xf numFmtId="0" fontId="5" fillId="0" borderId="4" xfId="0" applyFont="1" applyBorder="1" applyAlignment="1"/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6" fillId="0" borderId="2" xfId="0" applyFont="1" applyBorder="1"/>
    <xf numFmtId="0" fontId="6" fillId="0" borderId="4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6"/>
  <sheetViews>
    <sheetView tabSelected="1" workbookViewId="0">
      <selection sqref="A1:N1"/>
    </sheetView>
  </sheetViews>
  <sheetFormatPr defaultRowHeight="15.75" customHeight="1"/>
  <cols>
    <col min="1" max="1" width="4.7109375" style="4" customWidth="1"/>
    <col min="2" max="2" width="2.28515625" style="5" customWidth="1"/>
    <col min="3" max="5" width="7.7109375" style="5" customWidth="1"/>
    <col min="6" max="6" width="3.7109375" style="5" customWidth="1"/>
    <col min="7" max="10" width="8" style="5" customWidth="1"/>
    <col min="11" max="11" width="3.7109375" style="5" customWidth="1"/>
    <col min="12" max="13" width="9.140625" style="5"/>
    <col min="14" max="14" width="10.28515625" style="5" customWidth="1"/>
    <col min="15" max="16384" width="9.140625" style="1"/>
  </cols>
  <sheetData>
    <row r="1" spans="1:14" ht="15.75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customHeight="1">
      <c r="A2" s="11" t="s">
        <v>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.75" customHeight="1">
      <c r="A4" s="12" t="s">
        <v>26</v>
      </c>
      <c r="B4" s="13"/>
      <c r="C4" s="13"/>
      <c r="D4" s="13"/>
      <c r="E4" s="14" t="s">
        <v>27</v>
      </c>
      <c r="F4" s="14"/>
      <c r="G4" s="14"/>
      <c r="H4" s="14"/>
      <c r="I4" s="14"/>
      <c r="J4" s="14"/>
      <c r="K4" s="14"/>
      <c r="L4" s="14"/>
      <c r="M4" s="14"/>
      <c r="N4" s="15"/>
    </row>
    <row r="5" spans="1:14" ht="15.7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15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15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1:14" ht="15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customHeight="1">
      <c r="A10" s="30" t="s">
        <v>28</v>
      </c>
      <c r="B10" s="30"/>
      <c r="C10" s="30"/>
      <c r="D10" s="30"/>
      <c r="E10" s="30"/>
      <c r="F10" s="30" t="s">
        <v>29</v>
      </c>
      <c r="G10" s="30"/>
      <c r="H10" s="30"/>
      <c r="I10" s="30"/>
      <c r="J10" s="30"/>
      <c r="K10" s="30"/>
      <c r="L10" s="30"/>
      <c r="M10" s="30"/>
      <c r="N10" s="7" t="s">
        <v>30</v>
      </c>
    </row>
    <row r="11" spans="1:14" ht="15.75" customHeight="1">
      <c r="A11" s="6" t="s">
        <v>31</v>
      </c>
      <c r="B11" s="23"/>
      <c r="C11" s="24"/>
      <c r="D11" s="31" t="s">
        <v>15</v>
      </c>
      <c r="E11" s="32"/>
      <c r="F11" s="27" t="s">
        <v>6</v>
      </c>
      <c r="G11" s="28"/>
      <c r="H11" s="28"/>
      <c r="I11" s="28"/>
      <c r="J11" s="28"/>
      <c r="K11" s="28"/>
      <c r="L11" s="28"/>
      <c r="M11" s="29"/>
      <c r="N11" s="3" t="s">
        <v>81</v>
      </c>
    </row>
    <row r="12" spans="1:14" ht="15.75" customHeight="1">
      <c r="A12" s="6" t="s">
        <v>32</v>
      </c>
      <c r="B12" s="23"/>
      <c r="C12" s="24"/>
      <c r="D12" s="25" t="s">
        <v>16</v>
      </c>
      <c r="E12" s="26"/>
      <c r="F12" s="27" t="s">
        <v>14</v>
      </c>
      <c r="G12" s="28"/>
      <c r="H12" s="28"/>
      <c r="I12" s="28"/>
      <c r="J12" s="28"/>
      <c r="K12" s="28"/>
      <c r="L12" s="28"/>
      <c r="M12" s="29"/>
      <c r="N12" s="3" t="s">
        <v>81</v>
      </c>
    </row>
    <row r="13" spans="1:14" ht="15.75" customHeight="1">
      <c r="A13" s="6" t="s">
        <v>33</v>
      </c>
      <c r="B13" s="23"/>
      <c r="C13" s="24"/>
      <c r="D13" s="25" t="s">
        <v>7</v>
      </c>
      <c r="E13" s="26"/>
      <c r="F13" s="27" t="s">
        <v>8</v>
      </c>
      <c r="G13" s="28"/>
      <c r="H13" s="28"/>
      <c r="I13" s="28"/>
      <c r="J13" s="28"/>
      <c r="K13" s="28"/>
      <c r="L13" s="28"/>
      <c r="M13" s="29"/>
      <c r="N13" s="6"/>
    </row>
    <row r="14" spans="1:14" ht="15.75" customHeight="1">
      <c r="A14" s="33" t="s">
        <v>34</v>
      </c>
      <c r="B14" s="35"/>
      <c r="C14" s="36"/>
      <c r="D14" s="19" t="s">
        <v>18</v>
      </c>
      <c r="E14" s="20"/>
      <c r="F14" s="39" t="s">
        <v>9</v>
      </c>
      <c r="G14" s="40"/>
      <c r="H14" s="40"/>
      <c r="I14" s="40"/>
      <c r="J14" s="40"/>
      <c r="K14" s="40"/>
      <c r="L14" s="40"/>
      <c r="M14" s="41"/>
      <c r="N14" s="33"/>
    </row>
    <row r="15" spans="1:14" ht="15.75" customHeight="1">
      <c r="A15" s="34"/>
      <c r="B15" s="37"/>
      <c r="C15" s="38"/>
      <c r="D15" s="21"/>
      <c r="E15" s="22"/>
      <c r="F15" s="9" t="s">
        <v>0</v>
      </c>
      <c r="G15" s="42" t="s">
        <v>35</v>
      </c>
      <c r="H15" s="42"/>
      <c r="I15" s="42"/>
      <c r="J15" s="42"/>
      <c r="K15" s="42"/>
      <c r="L15" s="42"/>
      <c r="M15" s="43"/>
      <c r="N15" s="34"/>
    </row>
    <row r="16" spans="1:14" ht="15.75" customHeight="1">
      <c r="A16" s="33" t="s">
        <v>36</v>
      </c>
      <c r="B16" s="35"/>
      <c r="C16" s="36"/>
      <c r="D16" s="19" t="s">
        <v>19</v>
      </c>
      <c r="E16" s="20"/>
      <c r="F16" s="39" t="s">
        <v>10</v>
      </c>
      <c r="G16" s="40"/>
      <c r="H16" s="40"/>
      <c r="I16" s="40"/>
      <c r="J16" s="40"/>
      <c r="K16" s="40"/>
      <c r="L16" s="40"/>
      <c r="M16" s="41"/>
      <c r="N16" s="33"/>
    </row>
    <row r="17" spans="1:14" ht="15.75" customHeight="1">
      <c r="A17" s="34"/>
      <c r="B17" s="37"/>
      <c r="C17" s="38"/>
      <c r="D17" s="21"/>
      <c r="E17" s="22"/>
      <c r="F17" s="9" t="s">
        <v>0</v>
      </c>
      <c r="G17" s="42" t="s">
        <v>35</v>
      </c>
      <c r="H17" s="42"/>
      <c r="I17" s="42"/>
      <c r="J17" s="42"/>
      <c r="K17" s="42"/>
      <c r="L17" s="42"/>
      <c r="M17" s="43"/>
      <c r="N17" s="34"/>
    </row>
    <row r="18" spans="1:14" ht="15.75" customHeight="1">
      <c r="A18" s="6" t="s">
        <v>37</v>
      </c>
      <c r="B18" s="23"/>
      <c r="C18" s="24"/>
      <c r="D18" s="31" t="s">
        <v>17</v>
      </c>
      <c r="E18" s="32"/>
      <c r="F18" s="39" t="s">
        <v>38</v>
      </c>
      <c r="G18" s="40"/>
      <c r="H18" s="40"/>
      <c r="I18" s="40"/>
      <c r="J18" s="40"/>
      <c r="K18" s="40"/>
      <c r="L18" s="40"/>
      <c r="M18" s="41"/>
      <c r="N18" s="3" t="s">
        <v>39</v>
      </c>
    </row>
    <row r="19" spans="1:14" ht="15.75" customHeight="1">
      <c r="A19" s="6" t="s">
        <v>40</v>
      </c>
      <c r="B19" s="23"/>
      <c r="C19" s="24"/>
      <c r="D19" s="25" t="s">
        <v>41</v>
      </c>
      <c r="E19" s="26"/>
      <c r="F19" s="27" t="s">
        <v>20</v>
      </c>
      <c r="G19" s="28"/>
      <c r="H19" s="28"/>
      <c r="I19" s="28"/>
      <c r="J19" s="28"/>
      <c r="K19" s="28"/>
      <c r="L19" s="28"/>
      <c r="M19" s="29"/>
      <c r="N19" s="6"/>
    </row>
    <row r="20" spans="1:14" ht="15.75" customHeight="1">
      <c r="A20" s="6" t="s">
        <v>42</v>
      </c>
      <c r="B20" s="23"/>
      <c r="C20" s="24"/>
      <c r="D20" s="25" t="s">
        <v>41</v>
      </c>
      <c r="E20" s="26"/>
      <c r="F20" s="27" t="s">
        <v>21</v>
      </c>
      <c r="G20" s="28"/>
      <c r="H20" s="28"/>
      <c r="I20" s="28"/>
      <c r="J20" s="28"/>
      <c r="K20" s="28"/>
      <c r="L20" s="28"/>
      <c r="M20" s="29"/>
      <c r="N20" s="6"/>
    </row>
    <row r="21" spans="1:14" ht="15.75" customHeight="1">
      <c r="A21" s="6" t="s">
        <v>43</v>
      </c>
      <c r="B21" s="23"/>
      <c r="C21" s="24"/>
      <c r="D21" s="47" t="s">
        <v>44</v>
      </c>
      <c r="E21" s="48"/>
      <c r="F21" s="49" t="s">
        <v>45</v>
      </c>
      <c r="G21" s="50"/>
      <c r="H21" s="50"/>
      <c r="I21" s="50"/>
      <c r="J21" s="50"/>
      <c r="K21" s="50"/>
      <c r="L21" s="50"/>
      <c r="M21" s="51"/>
      <c r="N21" s="3" t="s">
        <v>46</v>
      </c>
    </row>
    <row r="22" spans="1:14" ht="15.75" customHeight="1">
      <c r="A22" s="6" t="s">
        <v>47</v>
      </c>
      <c r="B22" s="23"/>
      <c r="C22" s="24"/>
      <c r="D22" s="25"/>
      <c r="E22" s="26"/>
      <c r="F22" s="44" t="s">
        <v>49</v>
      </c>
      <c r="G22" s="45"/>
      <c r="H22" s="45"/>
      <c r="I22" s="45"/>
      <c r="J22" s="45"/>
      <c r="K22" s="45"/>
      <c r="L22" s="45"/>
      <c r="M22" s="46"/>
      <c r="N22" s="3" t="s">
        <v>50</v>
      </c>
    </row>
    <row r="23" spans="1:14" ht="15.75" customHeight="1">
      <c r="A23" s="6" t="s">
        <v>48</v>
      </c>
      <c r="B23" s="23"/>
      <c r="C23" s="24"/>
      <c r="D23" s="25"/>
      <c r="E23" s="26"/>
      <c r="F23" s="44" t="s">
        <v>52</v>
      </c>
      <c r="G23" s="45"/>
      <c r="H23" s="45"/>
      <c r="I23" s="45"/>
      <c r="J23" s="45"/>
      <c r="K23" s="45"/>
      <c r="L23" s="45"/>
      <c r="M23" s="46"/>
      <c r="N23" s="3" t="s">
        <v>50</v>
      </c>
    </row>
    <row r="24" spans="1:14" ht="15.75" customHeight="1">
      <c r="A24" s="6" t="s">
        <v>51</v>
      </c>
      <c r="B24" s="23"/>
      <c r="C24" s="24"/>
      <c r="D24" s="25" t="s">
        <v>54</v>
      </c>
      <c r="E24" s="26"/>
      <c r="F24" s="44" t="s">
        <v>11</v>
      </c>
      <c r="G24" s="45"/>
      <c r="H24" s="45"/>
      <c r="I24" s="45"/>
      <c r="J24" s="45"/>
      <c r="K24" s="45"/>
      <c r="L24" s="45"/>
      <c r="M24" s="46"/>
      <c r="N24" s="6"/>
    </row>
    <row r="25" spans="1:14" ht="15.75" customHeight="1">
      <c r="A25" s="6" t="s">
        <v>53</v>
      </c>
      <c r="B25" s="23"/>
      <c r="C25" s="24"/>
      <c r="D25" s="25" t="s">
        <v>25</v>
      </c>
      <c r="E25" s="26"/>
      <c r="F25" s="39" t="s">
        <v>12</v>
      </c>
      <c r="G25" s="40"/>
      <c r="H25" s="40"/>
      <c r="I25" s="40"/>
      <c r="J25" s="40"/>
      <c r="K25" s="40"/>
      <c r="L25" s="40"/>
      <c r="M25" s="41"/>
      <c r="N25" s="6"/>
    </row>
    <row r="27" spans="1:14" ht="15.75" customHeight="1">
      <c r="A27" s="59" t="s">
        <v>56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</row>
    <row r="28" spans="1:14" ht="15.75" customHeight="1">
      <c r="A28" s="54" t="s">
        <v>55</v>
      </c>
      <c r="B28" s="55" t="s">
        <v>58</v>
      </c>
      <c r="C28" s="55"/>
      <c r="D28" s="55"/>
      <c r="E28" s="55"/>
      <c r="F28" s="57" t="s">
        <v>0</v>
      </c>
      <c r="G28" s="62" t="s">
        <v>59</v>
      </c>
      <c r="H28" s="62"/>
      <c r="I28" s="62"/>
      <c r="J28" s="62"/>
      <c r="K28" s="57" t="s">
        <v>0</v>
      </c>
      <c r="L28" s="52">
        <f>(B11*B12*B13*(B14+B16))/1000</f>
        <v>0</v>
      </c>
      <c r="M28" s="52"/>
      <c r="N28" s="63" t="s">
        <v>4</v>
      </c>
    </row>
    <row r="29" spans="1:14" ht="15.75" customHeight="1">
      <c r="A29" s="54"/>
      <c r="B29" s="56"/>
      <c r="C29" s="56"/>
      <c r="D29" s="56"/>
      <c r="E29" s="56"/>
      <c r="F29" s="58"/>
      <c r="G29" s="65">
        <v>1000</v>
      </c>
      <c r="H29" s="65"/>
      <c r="I29" s="65"/>
      <c r="J29" s="65"/>
      <c r="K29" s="58"/>
      <c r="L29" s="53"/>
      <c r="M29" s="53"/>
      <c r="N29" s="64"/>
    </row>
    <row r="30" spans="1:14" ht="15.75" customHeight="1">
      <c r="A30" s="54" t="s">
        <v>57</v>
      </c>
      <c r="B30" s="55" t="s">
        <v>61</v>
      </c>
      <c r="C30" s="55"/>
      <c r="D30" s="55"/>
      <c r="E30" s="55"/>
      <c r="F30" s="57" t="s">
        <v>0</v>
      </c>
      <c r="G30" s="66" t="s">
        <v>74</v>
      </c>
      <c r="H30" s="66"/>
      <c r="I30" s="66"/>
      <c r="J30" s="66"/>
      <c r="K30" s="57" t="s">
        <v>0</v>
      </c>
      <c r="L30" s="52" t="e">
        <f>(L28*3413*B23*0.8)/(B18*1000)</f>
        <v>#DIV/0!</v>
      </c>
      <c r="M30" s="52"/>
      <c r="N30" s="63" t="s">
        <v>4</v>
      </c>
    </row>
    <row r="31" spans="1:14" ht="15.75" customHeight="1">
      <c r="A31" s="54"/>
      <c r="B31" s="56"/>
      <c r="C31" s="56"/>
      <c r="D31" s="56"/>
      <c r="E31" s="56"/>
      <c r="F31" s="58"/>
      <c r="G31" s="58" t="s">
        <v>62</v>
      </c>
      <c r="H31" s="58"/>
      <c r="I31" s="58"/>
      <c r="J31" s="58"/>
      <c r="K31" s="58"/>
      <c r="L31" s="53"/>
      <c r="M31" s="53"/>
      <c r="N31" s="64"/>
    </row>
    <row r="32" spans="1:14" ht="15.75" customHeight="1">
      <c r="A32" s="54" t="s">
        <v>60</v>
      </c>
      <c r="B32" s="55" t="s">
        <v>22</v>
      </c>
      <c r="C32" s="55"/>
      <c r="D32" s="55"/>
      <c r="E32" s="55"/>
      <c r="F32" s="57" t="s">
        <v>0</v>
      </c>
      <c r="G32" s="57" t="s">
        <v>75</v>
      </c>
      <c r="H32" s="57"/>
      <c r="I32" s="57"/>
      <c r="J32" s="57"/>
      <c r="K32" s="57" t="s">
        <v>0</v>
      </c>
      <c r="L32" s="52" t="e">
        <f>L28+L30</f>
        <v>#DIV/0!</v>
      </c>
      <c r="M32" s="52"/>
      <c r="N32" s="63" t="s">
        <v>4</v>
      </c>
    </row>
    <row r="33" spans="1:14" ht="15.75" customHeight="1">
      <c r="A33" s="54"/>
      <c r="B33" s="56"/>
      <c r="C33" s="56"/>
      <c r="D33" s="56"/>
      <c r="E33" s="56"/>
      <c r="F33" s="58"/>
      <c r="G33" s="58"/>
      <c r="H33" s="58"/>
      <c r="I33" s="58"/>
      <c r="J33" s="58"/>
      <c r="K33" s="58"/>
      <c r="L33" s="53"/>
      <c r="M33" s="53"/>
      <c r="N33" s="64"/>
    </row>
    <row r="34" spans="1:14" ht="15.75" customHeight="1">
      <c r="A34" s="54" t="s">
        <v>63</v>
      </c>
      <c r="B34" s="55" t="s">
        <v>23</v>
      </c>
      <c r="C34" s="55"/>
      <c r="D34" s="55"/>
      <c r="E34" s="55"/>
      <c r="F34" s="57" t="s">
        <v>0</v>
      </c>
      <c r="G34" s="57" t="s">
        <v>76</v>
      </c>
      <c r="H34" s="57"/>
      <c r="I34" s="57"/>
      <c r="J34" s="57"/>
      <c r="K34" s="57" t="s">
        <v>0</v>
      </c>
      <c r="L34" s="52" t="e">
        <f>L32*(B19+B20)/2</f>
        <v>#DIV/0!</v>
      </c>
      <c r="M34" s="52"/>
      <c r="N34" s="63" t="s">
        <v>65</v>
      </c>
    </row>
    <row r="35" spans="1:14" ht="15.75" customHeight="1">
      <c r="A35" s="54"/>
      <c r="B35" s="56"/>
      <c r="C35" s="56"/>
      <c r="D35" s="56"/>
      <c r="E35" s="56"/>
      <c r="F35" s="58"/>
      <c r="G35" s="58"/>
      <c r="H35" s="58"/>
      <c r="I35" s="58"/>
      <c r="J35" s="58"/>
      <c r="K35" s="58"/>
      <c r="L35" s="53"/>
      <c r="M35" s="53"/>
      <c r="N35" s="64"/>
    </row>
    <row r="36" spans="1:14" ht="15.75" customHeight="1">
      <c r="A36" s="54" t="s">
        <v>64</v>
      </c>
      <c r="B36" s="67" t="s">
        <v>73</v>
      </c>
      <c r="C36" s="68"/>
      <c r="D36" s="68"/>
      <c r="E36" s="68"/>
      <c r="F36" s="57" t="s">
        <v>0</v>
      </c>
      <c r="G36" s="73" t="s">
        <v>77</v>
      </c>
      <c r="H36" s="73"/>
      <c r="I36" s="73"/>
      <c r="J36" s="73"/>
      <c r="K36" s="57" t="s">
        <v>0</v>
      </c>
      <c r="L36" s="52" t="e">
        <f>0.8*(L28*B22/(B21/100))*(B19+B20)/2</f>
        <v>#DIV/0!</v>
      </c>
      <c r="M36" s="52"/>
      <c r="N36" s="63" t="s">
        <v>65</v>
      </c>
    </row>
    <row r="37" spans="1:14" ht="15.75" customHeight="1">
      <c r="A37" s="54"/>
      <c r="B37" s="69"/>
      <c r="C37" s="70"/>
      <c r="D37" s="70"/>
      <c r="E37" s="70"/>
      <c r="F37" s="58"/>
      <c r="G37" s="65"/>
      <c r="H37" s="65"/>
      <c r="I37" s="65"/>
      <c r="J37" s="65"/>
      <c r="K37" s="58"/>
      <c r="L37" s="53"/>
      <c r="M37" s="53"/>
      <c r="N37" s="64"/>
    </row>
    <row r="38" spans="1:14" ht="15.75" customHeight="1">
      <c r="A38" s="54" t="s">
        <v>66</v>
      </c>
      <c r="B38" s="55" t="s">
        <v>24</v>
      </c>
      <c r="C38" s="55"/>
      <c r="D38" s="55"/>
      <c r="E38" s="55"/>
      <c r="F38" s="57" t="s">
        <v>0</v>
      </c>
      <c r="G38" s="57" t="s">
        <v>78</v>
      </c>
      <c r="H38" s="57"/>
      <c r="I38" s="57"/>
      <c r="J38" s="57"/>
      <c r="K38" s="57" t="s">
        <v>0</v>
      </c>
      <c r="L38" s="52" t="e">
        <f>L34-L36</f>
        <v>#DIV/0!</v>
      </c>
      <c r="M38" s="52"/>
      <c r="N38" s="63" t="s">
        <v>65</v>
      </c>
    </row>
    <row r="39" spans="1:14" ht="15.75" customHeight="1">
      <c r="A39" s="54"/>
      <c r="B39" s="56"/>
      <c r="C39" s="56"/>
      <c r="D39" s="56"/>
      <c r="E39" s="56"/>
      <c r="F39" s="58"/>
      <c r="G39" s="58"/>
      <c r="H39" s="58"/>
      <c r="I39" s="58"/>
      <c r="J39" s="58"/>
      <c r="K39" s="58"/>
      <c r="L39" s="53"/>
      <c r="M39" s="53"/>
      <c r="N39" s="64"/>
    </row>
    <row r="40" spans="1:14" ht="15.75" customHeight="1">
      <c r="A40" s="54" t="s">
        <v>67</v>
      </c>
      <c r="B40" s="55" t="s">
        <v>13</v>
      </c>
      <c r="C40" s="55"/>
      <c r="D40" s="55"/>
      <c r="E40" s="55"/>
      <c r="F40" s="57" t="s">
        <v>0</v>
      </c>
      <c r="G40" s="57" t="s">
        <v>79</v>
      </c>
      <c r="H40" s="57"/>
      <c r="I40" s="57"/>
      <c r="J40" s="57"/>
      <c r="K40" s="57" t="s">
        <v>0</v>
      </c>
      <c r="L40" s="52">
        <f>B24*B25</f>
        <v>0</v>
      </c>
      <c r="M40" s="52"/>
      <c r="N40" s="63" t="s">
        <v>1</v>
      </c>
    </row>
    <row r="41" spans="1:14" ht="15.75" customHeight="1">
      <c r="A41" s="54"/>
      <c r="B41" s="56"/>
      <c r="C41" s="56"/>
      <c r="D41" s="56"/>
      <c r="E41" s="56"/>
      <c r="F41" s="58"/>
      <c r="G41" s="58"/>
      <c r="H41" s="58"/>
      <c r="I41" s="58"/>
      <c r="J41" s="58"/>
      <c r="K41" s="58"/>
      <c r="L41" s="53"/>
      <c r="M41" s="53"/>
      <c r="N41" s="64"/>
    </row>
    <row r="42" spans="1:14" ht="15.75" customHeight="1">
      <c r="A42" s="54" t="s">
        <v>68</v>
      </c>
      <c r="B42" s="55" t="s">
        <v>2</v>
      </c>
      <c r="C42" s="55"/>
      <c r="D42" s="55"/>
      <c r="E42" s="55"/>
      <c r="F42" s="57" t="s">
        <v>0</v>
      </c>
      <c r="G42" s="74" t="s">
        <v>69</v>
      </c>
      <c r="H42" s="74"/>
      <c r="I42" s="74"/>
      <c r="J42" s="74"/>
      <c r="K42" s="57" t="s">
        <v>0</v>
      </c>
      <c r="L42" s="75" t="e">
        <f>L40/L38</f>
        <v>#DIV/0!</v>
      </c>
      <c r="M42" s="75"/>
      <c r="N42" s="63" t="s">
        <v>3</v>
      </c>
    </row>
    <row r="43" spans="1:14" ht="15.75" customHeight="1">
      <c r="A43" s="54"/>
      <c r="B43" s="56"/>
      <c r="C43" s="56"/>
      <c r="D43" s="56"/>
      <c r="E43" s="56"/>
      <c r="F43" s="58"/>
      <c r="G43" s="58" t="s">
        <v>80</v>
      </c>
      <c r="H43" s="58"/>
      <c r="I43" s="58"/>
      <c r="J43" s="58"/>
      <c r="K43" s="58"/>
      <c r="L43" s="76"/>
      <c r="M43" s="76"/>
      <c r="N43" s="64"/>
    </row>
    <row r="45" spans="1:14" ht="15.75" customHeight="1">
      <c r="A45" s="71" t="s">
        <v>70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4" ht="15.75" customHeight="1">
      <c r="A46" s="72" t="s">
        <v>71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</sheetData>
  <mergeCells count="117">
    <mergeCell ref="A45:N45"/>
    <mergeCell ref="A46:N46"/>
    <mergeCell ref="G36:J37"/>
    <mergeCell ref="N40:N41"/>
    <mergeCell ref="A42:A43"/>
    <mergeCell ref="B42:E43"/>
    <mergeCell ref="F42:F43"/>
    <mergeCell ref="G42:J42"/>
    <mergeCell ref="K42:K43"/>
    <mergeCell ref="L42:M43"/>
    <mergeCell ref="N42:N43"/>
    <mergeCell ref="G43:J43"/>
    <mergeCell ref="A40:A41"/>
    <mergeCell ref="B40:E41"/>
    <mergeCell ref="F40:F41"/>
    <mergeCell ref="G40:J41"/>
    <mergeCell ref="K40:K41"/>
    <mergeCell ref="L40:M41"/>
    <mergeCell ref="N36:N37"/>
    <mergeCell ref="A38:A39"/>
    <mergeCell ref="B38:E39"/>
    <mergeCell ref="F38:F39"/>
    <mergeCell ref="G38:J39"/>
    <mergeCell ref="K38:K39"/>
    <mergeCell ref="L30:M31"/>
    <mergeCell ref="L38:M39"/>
    <mergeCell ref="N38:N39"/>
    <mergeCell ref="A36:A37"/>
    <mergeCell ref="B36:E37"/>
    <mergeCell ref="F36:F37"/>
    <mergeCell ref="K36:K37"/>
    <mergeCell ref="L36:M37"/>
    <mergeCell ref="A34:A35"/>
    <mergeCell ref="B34:E35"/>
    <mergeCell ref="F34:F35"/>
    <mergeCell ref="G34:J35"/>
    <mergeCell ref="K34:K35"/>
    <mergeCell ref="L34:M35"/>
    <mergeCell ref="N34:N35"/>
    <mergeCell ref="N30:N31"/>
    <mergeCell ref="G31:J31"/>
    <mergeCell ref="N32:N33"/>
    <mergeCell ref="A32:A33"/>
    <mergeCell ref="B32:E33"/>
    <mergeCell ref="F32:F33"/>
    <mergeCell ref="G32:J33"/>
    <mergeCell ref="K32:K33"/>
    <mergeCell ref="L32:M33"/>
    <mergeCell ref="A30:A31"/>
    <mergeCell ref="B30:E31"/>
    <mergeCell ref="F30:F31"/>
    <mergeCell ref="B23:C23"/>
    <mergeCell ref="D23:E23"/>
    <mergeCell ref="F23:M23"/>
    <mergeCell ref="B24:C24"/>
    <mergeCell ref="D24:E24"/>
    <mergeCell ref="F24:M24"/>
    <mergeCell ref="B25:C25"/>
    <mergeCell ref="D25:E25"/>
    <mergeCell ref="F25:M25"/>
    <mergeCell ref="A27:N27"/>
    <mergeCell ref="A28:A29"/>
    <mergeCell ref="B28:E29"/>
    <mergeCell ref="F28:F29"/>
    <mergeCell ref="G28:J28"/>
    <mergeCell ref="K28:K29"/>
    <mergeCell ref="L28:M29"/>
    <mergeCell ref="N28:N29"/>
    <mergeCell ref="G29:J29"/>
    <mergeCell ref="G30:J30"/>
    <mergeCell ref="K30:K31"/>
    <mergeCell ref="D22:E22"/>
    <mergeCell ref="F22:M22"/>
    <mergeCell ref="B22:C22"/>
    <mergeCell ref="B21:C21"/>
    <mergeCell ref="D21:E21"/>
    <mergeCell ref="F21:M21"/>
    <mergeCell ref="B18:C18"/>
    <mergeCell ref="D18:E18"/>
    <mergeCell ref="F18:M18"/>
    <mergeCell ref="B19:C19"/>
    <mergeCell ref="D19:E19"/>
    <mergeCell ref="F19:M19"/>
    <mergeCell ref="N16:N17"/>
    <mergeCell ref="G17:M17"/>
    <mergeCell ref="A14:A15"/>
    <mergeCell ref="B14:C15"/>
    <mergeCell ref="F14:M14"/>
    <mergeCell ref="N14:N15"/>
    <mergeCell ref="G15:M15"/>
    <mergeCell ref="B20:C20"/>
    <mergeCell ref="D20:E20"/>
    <mergeCell ref="F20:M20"/>
    <mergeCell ref="A1:N1"/>
    <mergeCell ref="A2:N2"/>
    <mergeCell ref="A4:D4"/>
    <mergeCell ref="E4:N4"/>
    <mergeCell ref="A5:N5"/>
    <mergeCell ref="A6:N6"/>
    <mergeCell ref="D16:E17"/>
    <mergeCell ref="D14:E15"/>
    <mergeCell ref="B12:C12"/>
    <mergeCell ref="D12:E12"/>
    <mergeCell ref="F12:M12"/>
    <mergeCell ref="B13:C13"/>
    <mergeCell ref="D13:E13"/>
    <mergeCell ref="F13:M13"/>
    <mergeCell ref="A7:N7"/>
    <mergeCell ref="A8:N8"/>
    <mergeCell ref="A10:E10"/>
    <mergeCell ref="F10:M10"/>
    <mergeCell ref="B11:C11"/>
    <mergeCell ref="D11:E11"/>
    <mergeCell ref="F11:M11"/>
    <mergeCell ref="A16:A17"/>
    <mergeCell ref="B16:C17"/>
    <mergeCell ref="F16:M16"/>
  </mergeCells>
  <hyperlinks>
    <hyperlink ref="N11" location="'Lighting Controls'!N11" display="Table 12"/>
    <hyperlink ref="N12" location="'Lighting Controls'!N12" display="Table 12"/>
    <hyperlink ref="N18" location="'Lighting Controls'!N18" display="Table 1"/>
    <hyperlink ref="N21" location="'Lighting Controls'!N21" display="Table 3"/>
    <hyperlink ref="N22" location="'Lighting Controls'!N22" display="Table 4"/>
    <hyperlink ref="N23" location="'Lighting Controls'!N23" display="Table 4"/>
  </hyperlinks>
  <pageMargins left="0.5" right="0.25" top="0.5" bottom="0.5" header="0.3" footer="0.3"/>
  <pageSetup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  <legacyDrawing r:id="rId2"/>
  <oleObjects>
    <oleObject progId="Acrobat Document" dvAspect="DVASPECT_ICON" shapeId="2049" r:id="rId3"/>
    <oleObject progId="Acrobat Document" dvAspect="DVASPECT_ICON" shapeId="2050" r:id="rId4"/>
    <oleObject progId="Acrobat Document" dvAspect="DVASPECT_ICON" shapeId="2051" r:id="rId5"/>
    <oleObject progId="Acrobat Document" dvAspect="DVASPECT_ICON" shapeId="205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Lighting Controls</vt:lpstr>
      <vt:lpstr>Tables</vt:lpstr>
    </vt:vector>
  </TitlesOfParts>
  <Company>Kinsman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Congdon</dc:creator>
  <cp:lastModifiedBy>Thomas Congdon</cp:lastModifiedBy>
  <cp:lastPrinted>2011-08-08T17:52:40Z</cp:lastPrinted>
  <dcterms:created xsi:type="dcterms:W3CDTF">1999-02-04T15:46:28Z</dcterms:created>
  <dcterms:modified xsi:type="dcterms:W3CDTF">2012-03-08T16:35:48Z</dcterms:modified>
</cp:coreProperties>
</file>