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600" yWindow="330" windowWidth="9720" windowHeight="6090"/>
  </bookViews>
  <sheets>
    <sheet name="HVAC Replacement" sheetId="3" r:id="rId1"/>
    <sheet name="Tables" sheetId="4" r:id="rId2"/>
  </sheets>
  <calcPr calcId="125725"/>
</workbook>
</file>

<file path=xl/calcChain.xml><?xml version="1.0" encoding="utf-8"?>
<calcChain xmlns="http://schemas.openxmlformats.org/spreadsheetml/2006/main">
  <c r="Z14" i="3"/>
  <c r="Z18" s="1"/>
  <c r="Z20" s="1"/>
  <c r="Z8"/>
  <c r="Z10" s="1"/>
  <c r="Z2"/>
  <c r="Z6" s="1"/>
  <c r="Z4" l="1"/>
  <c r="Z12" s="1"/>
  <c r="Z16"/>
  <c r="Z22" l="1"/>
  <c r="Z24" s="1"/>
</calcChain>
</file>

<file path=xl/sharedStrings.xml><?xml version="1.0" encoding="utf-8"?>
<sst xmlns="http://schemas.openxmlformats.org/spreadsheetml/2006/main" count="135" uniqueCount="101">
  <si>
    <t>=</t>
  </si>
  <si>
    <t>Tons</t>
  </si>
  <si>
    <t>Cooling Tonnage to be Replaced</t>
  </si>
  <si>
    <t>Resistance Heating to be Replaced</t>
  </si>
  <si>
    <t>Number of Cooling Months</t>
  </si>
  <si>
    <t>Number of Heating Months</t>
  </si>
  <si>
    <t>$</t>
  </si>
  <si>
    <t>R)</t>
  </si>
  <si>
    <t>S)</t>
  </si>
  <si>
    <t>T)</t>
  </si>
  <si>
    <t>U)</t>
  </si>
  <si>
    <t>V)</t>
  </si>
  <si>
    <t>W)</t>
  </si>
  <si>
    <t>X)</t>
  </si>
  <si>
    <t>Y)</t>
  </si>
  <si>
    <t>Z)</t>
  </si>
  <si>
    <t>Simple Payback</t>
  </si>
  <si>
    <t>COP</t>
  </si>
  <si>
    <t>Performance of New Cooling Unit</t>
  </si>
  <si>
    <t>%</t>
  </si>
  <si>
    <t>Demand Diversity - Summer Cool (0.0 to 1.0, Default 0.8)</t>
  </si>
  <si>
    <t>Enter Diversity of Winter Demand</t>
  </si>
  <si>
    <t>Cost of Proposed Unit(s)</t>
  </si>
  <si>
    <t>Cooling Electrical Demand</t>
  </si>
  <si>
    <t>Annual Cooling Energy Consumption</t>
  </si>
  <si>
    <t>Cooling Demand Savings</t>
  </si>
  <si>
    <t>BB)</t>
  </si>
  <si>
    <t>CC)</t>
  </si>
  <si>
    <t>yrs</t>
  </si>
  <si>
    <t>kW</t>
  </si>
  <si>
    <t>kW/Ton</t>
  </si>
  <si>
    <t>Efficiency of Proposed Heating Unit</t>
  </si>
  <si>
    <t>kWh/yr</t>
  </si>
  <si>
    <t>kW-mo/yr</t>
  </si>
  <si>
    <t>Mcf/yr</t>
  </si>
  <si>
    <t>hrs/yr</t>
  </si>
  <si>
    <t>1,030,000 Btu/Mcf</t>
  </si>
  <si>
    <t>(Converting from Electric Cooling and Heating to Gas Cooling and Heating)</t>
  </si>
  <si>
    <t>mo/yr</t>
  </si>
  <si>
    <t>Electrical Energy Rate - Summer</t>
  </si>
  <si>
    <t>Electrical Energy Rate - Winter</t>
  </si>
  <si>
    <t>Natural Gas Rate</t>
  </si>
  <si>
    <t>Electrical Demand Rate - Summer</t>
  </si>
  <si>
    <t>Electrical Demand Rate - Winter</t>
  </si>
  <si>
    <t>Annual Cost for Gas Cooling</t>
  </si>
  <si>
    <t>Annual Cost for Electrical Cooling</t>
  </si>
  <si>
    <t>Replacement of Low Efficiency HVAC Units</t>
  </si>
  <si>
    <t>Description of UCRM:</t>
  </si>
  <si>
    <t>(Data needed:  use of space, age of units)</t>
  </si>
  <si>
    <t>Data needed for calculations</t>
  </si>
  <si>
    <t>Description</t>
  </si>
  <si>
    <t>Resource</t>
  </si>
  <si>
    <t>A)</t>
  </si>
  <si>
    <t>B)</t>
  </si>
  <si>
    <t>C)</t>
  </si>
  <si>
    <t>Table 15</t>
  </si>
  <si>
    <t>D)</t>
  </si>
  <si>
    <t>Table 16</t>
  </si>
  <si>
    <t>E)</t>
  </si>
  <si>
    <t>F)</t>
  </si>
  <si>
    <t>G)</t>
  </si>
  <si>
    <t>Table 1</t>
  </si>
  <si>
    <t>H)</t>
  </si>
  <si>
    <t>I)</t>
  </si>
  <si>
    <t>J)</t>
  </si>
  <si>
    <t>$/kWh</t>
  </si>
  <si>
    <t>K)</t>
  </si>
  <si>
    <t>L)</t>
  </si>
  <si>
    <t>$/Mcf</t>
  </si>
  <si>
    <t>M)</t>
  </si>
  <si>
    <t>$/kW-mo</t>
  </si>
  <si>
    <t>N)</t>
  </si>
  <si>
    <t>O)</t>
  </si>
  <si>
    <t>P)</t>
  </si>
  <si>
    <t>Calculations</t>
  </si>
  <si>
    <t>Q)</t>
  </si>
  <si>
    <t>$/yr</t>
  </si>
  <si>
    <t>B * D</t>
  </si>
  <si>
    <t>Annual Energy Savings</t>
  </si>
  <si>
    <t>AA</t>
  </si>
  <si>
    <t>Cooling Equivalent Full Load Operating Hours</t>
  </si>
  <si>
    <t>Heating Equivalent Full Load Operating Hours</t>
  </si>
  <si>
    <t>Performance of Existing Cooling Unit</t>
  </si>
  <si>
    <t>Equivalent Natural Gas Use for Cooling</t>
  </si>
  <si>
    <t>Original Annual Heating Energy Use</t>
  </si>
  <si>
    <t>Original Annual Heating Energy Cost</t>
  </si>
  <si>
    <t>New Annual Heating Energy Use</t>
  </si>
  <si>
    <t>New Annual Heating Energy Cost</t>
  </si>
  <si>
    <t>A * G</t>
  </si>
  <si>
    <t>R * C</t>
  </si>
  <si>
    <t>R * E</t>
  </si>
  <si>
    <t>A * C * 12,000 Btuh/Ton</t>
  </si>
  <si>
    <t>H * 1,030,000 Btu/Mcf</t>
  </si>
  <si>
    <t>U * L</t>
  </si>
  <si>
    <t>S * J + T * M * N</t>
  </si>
  <si>
    <t>X * K + B * F * O * P</t>
  </si>
  <si>
    <t>X * 3,413 Btuh/kW / I</t>
  </si>
  <si>
    <t>Z * L</t>
  </si>
  <si>
    <t>W - V + Y - AA</t>
  </si>
  <si>
    <t>Q</t>
  </si>
  <si>
    <t>BB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</si>
</sst>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b/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sz val="12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0" borderId="0" xfId="0" applyFont="1"/>
    <xf numFmtId="0" fontId="3" fillId="0" borderId="3" xfId="0" applyFont="1" applyBorder="1" applyAlignment="1" applyProtection="1">
      <alignment vertical="center"/>
    </xf>
    <xf numFmtId="0" fontId="6" fillId="0" borderId="10" xfId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6" fillId="0" borderId="11" xfId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5" fillId="0" borderId="5" xfId="0" applyFont="1" applyBorder="1" applyAlignment="1"/>
    <xf numFmtId="0" fontId="5" fillId="0" borderId="10" xfId="0" applyFont="1" applyBorder="1" applyAlignment="1"/>
    <xf numFmtId="0" fontId="3" fillId="0" borderId="6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/>
    <xf numFmtId="2" fontId="3" fillId="0" borderId="2" xfId="0" applyNumberFormat="1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/>
    <xf numFmtId="0" fontId="5" fillId="0" borderId="5" xfId="0" applyFont="1" applyBorder="1"/>
    <xf numFmtId="0" fontId="5" fillId="0" borderId="1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B26"/>
  <sheetViews>
    <sheetView tabSelected="1" workbookViewId="0">
      <selection sqref="A1:N1"/>
    </sheetView>
  </sheetViews>
  <sheetFormatPr defaultRowHeight="15.75" customHeight="1"/>
  <cols>
    <col min="1" max="1" width="4.7109375" style="6" customWidth="1"/>
    <col min="2" max="2" width="2.28515625" style="8" customWidth="1"/>
    <col min="3" max="5" width="7.7109375" style="8" customWidth="1"/>
    <col min="6" max="6" width="3.7109375" style="8" customWidth="1"/>
    <col min="7" max="10" width="8" style="8" customWidth="1"/>
    <col min="11" max="11" width="3.7109375" style="8" customWidth="1"/>
    <col min="12" max="13" width="9.140625" style="8"/>
    <col min="14" max="14" width="10.28515625" style="8" customWidth="1"/>
    <col min="15" max="15" width="4.7109375" style="6" customWidth="1"/>
    <col min="16" max="16" width="2.28515625" style="8" customWidth="1"/>
    <col min="17" max="19" width="7.7109375" style="8" customWidth="1"/>
    <col min="20" max="20" width="3.7109375" style="8" customWidth="1"/>
    <col min="21" max="24" width="8" style="8" customWidth="1"/>
    <col min="25" max="25" width="3.7109375" style="8" customWidth="1"/>
    <col min="26" max="27" width="9.140625" style="8"/>
    <col min="28" max="28" width="10.28515625" style="8" customWidth="1"/>
    <col min="29" max="16384" width="9.140625" style="1"/>
  </cols>
  <sheetData>
    <row r="1" spans="1:28" ht="15.75" customHeight="1">
      <c r="A1" s="22" t="s">
        <v>46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39" t="s">
        <v>74</v>
      </c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1"/>
    </row>
    <row r="2" spans="1:28" ht="15.75" customHeight="1">
      <c r="A2" s="23" t="s">
        <v>37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32" t="s">
        <v>7</v>
      </c>
      <c r="P2" s="33" t="s">
        <v>23</v>
      </c>
      <c r="Q2" s="33"/>
      <c r="R2" s="33"/>
      <c r="S2" s="33"/>
      <c r="T2" s="35" t="s">
        <v>0</v>
      </c>
      <c r="U2" s="35" t="s">
        <v>88</v>
      </c>
      <c r="V2" s="35"/>
      <c r="W2" s="35"/>
      <c r="X2" s="35"/>
      <c r="Y2" s="35" t="s">
        <v>0</v>
      </c>
      <c r="Z2" s="37">
        <f>B10*B16</f>
        <v>0</v>
      </c>
      <c r="AA2" s="37"/>
      <c r="AB2" s="30" t="s">
        <v>29</v>
      </c>
    </row>
    <row r="3" spans="1:28" ht="15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32"/>
      <c r="P3" s="34"/>
      <c r="Q3" s="34"/>
      <c r="R3" s="34"/>
      <c r="S3" s="34"/>
      <c r="T3" s="36"/>
      <c r="U3" s="36"/>
      <c r="V3" s="36"/>
      <c r="W3" s="36"/>
      <c r="X3" s="36"/>
      <c r="Y3" s="36"/>
      <c r="Z3" s="38"/>
      <c r="AA3" s="38"/>
      <c r="AB3" s="31"/>
    </row>
    <row r="4" spans="1:28" ht="15.75" customHeight="1">
      <c r="A4" s="24" t="s">
        <v>47</v>
      </c>
      <c r="B4" s="25"/>
      <c r="C4" s="25"/>
      <c r="D4" s="25"/>
      <c r="E4" s="26" t="s">
        <v>48</v>
      </c>
      <c r="F4" s="26"/>
      <c r="G4" s="26"/>
      <c r="H4" s="26"/>
      <c r="I4" s="26"/>
      <c r="J4" s="26"/>
      <c r="K4" s="26"/>
      <c r="L4" s="26"/>
      <c r="M4" s="26"/>
      <c r="N4" s="27"/>
      <c r="O4" s="32" t="s">
        <v>8</v>
      </c>
      <c r="P4" s="33" t="s">
        <v>24</v>
      </c>
      <c r="Q4" s="33"/>
      <c r="R4" s="33"/>
      <c r="S4" s="33"/>
      <c r="T4" s="35" t="s">
        <v>0</v>
      </c>
      <c r="U4" s="35" t="s">
        <v>89</v>
      </c>
      <c r="V4" s="35"/>
      <c r="W4" s="35"/>
      <c r="X4" s="35"/>
      <c r="Y4" s="35" t="s">
        <v>0</v>
      </c>
      <c r="Z4" s="37">
        <f>Z2*B12</f>
        <v>0</v>
      </c>
      <c r="AA4" s="37"/>
      <c r="AB4" s="30" t="s">
        <v>32</v>
      </c>
    </row>
    <row r="5" spans="1:28" ht="15.75" customHeight="1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  <c r="O5" s="32"/>
      <c r="P5" s="34"/>
      <c r="Q5" s="34"/>
      <c r="R5" s="34"/>
      <c r="S5" s="34"/>
      <c r="T5" s="36"/>
      <c r="U5" s="36"/>
      <c r="V5" s="36"/>
      <c r="W5" s="36"/>
      <c r="X5" s="36"/>
      <c r="Y5" s="36"/>
      <c r="Z5" s="38"/>
      <c r="AA5" s="38"/>
      <c r="AB5" s="31"/>
    </row>
    <row r="6" spans="1:28" ht="15.75" customHeight="1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  <c r="O6" s="32" t="s">
        <v>9</v>
      </c>
      <c r="P6" s="33" t="s">
        <v>25</v>
      </c>
      <c r="Q6" s="33"/>
      <c r="R6" s="33"/>
      <c r="S6" s="33"/>
      <c r="T6" s="35" t="s">
        <v>0</v>
      </c>
      <c r="U6" s="35" t="s">
        <v>90</v>
      </c>
      <c r="V6" s="35"/>
      <c r="W6" s="35"/>
      <c r="X6" s="35"/>
      <c r="Y6" s="35" t="s">
        <v>0</v>
      </c>
      <c r="Z6" s="37">
        <f>Z2*B14</f>
        <v>0</v>
      </c>
      <c r="AA6" s="37"/>
      <c r="AB6" s="30" t="s">
        <v>33</v>
      </c>
    </row>
    <row r="7" spans="1:28" ht="15.75" customHeight="1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  <c r="O7" s="32"/>
      <c r="P7" s="34"/>
      <c r="Q7" s="34"/>
      <c r="R7" s="34"/>
      <c r="S7" s="34"/>
      <c r="T7" s="36"/>
      <c r="U7" s="36"/>
      <c r="V7" s="36"/>
      <c r="W7" s="36"/>
      <c r="X7" s="36"/>
      <c r="Y7" s="36"/>
      <c r="Z7" s="38"/>
      <c r="AA7" s="38"/>
      <c r="AB7" s="31"/>
    </row>
    <row r="8" spans="1:28" ht="15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2" t="s">
        <v>10</v>
      </c>
      <c r="P8" s="33" t="s">
        <v>83</v>
      </c>
      <c r="Q8" s="33"/>
      <c r="R8" s="33"/>
      <c r="S8" s="33"/>
      <c r="T8" s="35" t="s">
        <v>0</v>
      </c>
      <c r="U8" s="42" t="s">
        <v>91</v>
      </c>
      <c r="V8" s="42"/>
      <c r="W8" s="42"/>
      <c r="X8" s="42"/>
      <c r="Y8" s="35" t="s">
        <v>0</v>
      </c>
      <c r="Z8" s="37" t="e">
        <f>(B10*B12*12000)/(B17*1030000)</f>
        <v>#DIV/0!</v>
      </c>
      <c r="AA8" s="37"/>
      <c r="AB8" s="30" t="s">
        <v>34</v>
      </c>
    </row>
    <row r="9" spans="1:28" ht="15.75" customHeight="1">
      <c r="A9" s="18" t="s">
        <v>49</v>
      </c>
      <c r="B9" s="18"/>
      <c r="C9" s="18"/>
      <c r="D9" s="18"/>
      <c r="E9" s="18"/>
      <c r="F9" s="18" t="s">
        <v>50</v>
      </c>
      <c r="G9" s="18"/>
      <c r="H9" s="18"/>
      <c r="I9" s="18"/>
      <c r="J9" s="18"/>
      <c r="K9" s="18"/>
      <c r="L9" s="18"/>
      <c r="M9" s="18"/>
      <c r="N9" s="10" t="s">
        <v>51</v>
      </c>
      <c r="O9" s="32"/>
      <c r="P9" s="34"/>
      <c r="Q9" s="34"/>
      <c r="R9" s="34"/>
      <c r="S9" s="34"/>
      <c r="T9" s="36"/>
      <c r="U9" s="36" t="s">
        <v>92</v>
      </c>
      <c r="V9" s="36"/>
      <c r="W9" s="36"/>
      <c r="X9" s="36"/>
      <c r="Y9" s="36"/>
      <c r="Z9" s="38"/>
      <c r="AA9" s="38"/>
      <c r="AB9" s="31"/>
    </row>
    <row r="10" spans="1:28" ht="15.75" customHeight="1">
      <c r="A10" s="9" t="s">
        <v>52</v>
      </c>
      <c r="B10" s="13"/>
      <c r="C10" s="14"/>
      <c r="D10" s="19" t="s">
        <v>1</v>
      </c>
      <c r="E10" s="20"/>
      <c r="F10" s="21" t="s">
        <v>2</v>
      </c>
      <c r="G10" s="21"/>
      <c r="H10" s="21"/>
      <c r="I10" s="21"/>
      <c r="J10" s="21"/>
      <c r="K10" s="21"/>
      <c r="L10" s="21"/>
      <c r="M10" s="21"/>
      <c r="N10" s="9"/>
      <c r="O10" s="32" t="s">
        <v>11</v>
      </c>
      <c r="P10" s="43" t="s">
        <v>44</v>
      </c>
      <c r="Q10" s="33"/>
      <c r="R10" s="33"/>
      <c r="S10" s="33"/>
      <c r="T10" s="35" t="s">
        <v>0</v>
      </c>
      <c r="U10" s="35" t="s">
        <v>93</v>
      </c>
      <c r="V10" s="35"/>
      <c r="W10" s="35"/>
      <c r="X10" s="35"/>
      <c r="Y10" s="35" t="s">
        <v>0</v>
      </c>
      <c r="Z10" s="37" t="e">
        <f>Z8*B21</f>
        <v>#DIV/0!</v>
      </c>
      <c r="AA10" s="37"/>
      <c r="AB10" s="30" t="s">
        <v>76</v>
      </c>
    </row>
    <row r="11" spans="1:28" ht="15.75" customHeight="1">
      <c r="A11" s="9" t="s">
        <v>53</v>
      </c>
      <c r="B11" s="13"/>
      <c r="C11" s="14"/>
      <c r="D11" s="28" t="s">
        <v>29</v>
      </c>
      <c r="E11" s="29"/>
      <c r="F11" s="21" t="s">
        <v>3</v>
      </c>
      <c r="G11" s="21"/>
      <c r="H11" s="21"/>
      <c r="I11" s="21"/>
      <c r="J11" s="21"/>
      <c r="K11" s="21"/>
      <c r="L11" s="21"/>
      <c r="M11" s="21"/>
      <c r="N11" s="9"/>
      <c r="O11" s="32"/>
      <c r="P11" s="44"/>
      <c r="Q11" s="34"/>
      <c r="R11" s="34"/>
      <c r="S11" s="34"/>
      <c r="T11" s="36"/>
      <c r="U11" s="36"/>
      <c r="V11" s="36"/>
      <c r="W11" s="36"/>
      <c r="X11" s="36"/>
      <c r="Y11" s="36"/>
      <c r="Z11" s="38"/>
      <c r="AA11" s="38"/>
      <c r="AB11" s="31"/>
    </row>
    <row r="12" spans="1:28" ht="15.75" customHeight="1">
      <c r="A12" s="9" t="s">
        <v>54</v>
      </c>
      <c r="B12" s="13"/>
      <c r="C12" s="14"/>
      <c r="D12" s="28" t="s">
        <v>35</v>
      </c>
      <c r="E12" s="29"/>
      <c r="F12" s="21" t="s">
        <v>80</v>
      </c>
      <c r="G12" s="21"/>
      <c r="H12" s="21"/>
      <c r="I12" s="21"/>
      <c r="J12" s="21"/>
      <c r="K12" s="21"/>
      <c r="L12" s="21"/>
      <c r="M12" s="21"/>
      <c r="N12" s="3" t="s">
        <v>55</v>
      </c>
      <c r="O12" s="32" t="s">
        <v>12</v>
      </c>
      <c r="P12" s="33" t="s">
        <v>45</v>
      </c>
      <c r="Q12" s="33"/>
      <c r="R12" s="33"/>
      <c r="S12" s="33"/>
      <c r="T12" s="35" t="s">
        <v>0</v>
      </c>
      <c r="U12" s="35" t="s">
        <v>94</v>
      </c>
      <c r="V12" s="35"/>
      <c r="W12" s="35"/>
      <c r="X12" s="35"/>
      <c r="Y12" s="35" t="s">
        <v>0</v>
      </c>
      <c r="Z12" s="37">
        <f>Z4*B19+Z6*B22*B23</f>
        <v>0</v>
      </c>
      <c r="AA12" s="37"/>
      <c r="AB12" s="30" t="s">
        <v>76</v>
      </c>
    </row>
    <row r="13" spans="1:28" ht="15.75" customHeight="1">
      <c r="A13" s="4" t="s">
        <v>56</v>
      </c>
      <c r="B13" s="13"/>
      <c r="C13" s="14"/>
      <c r="D13" s="19" t="s">
        <v>35</v>
      </c>
      <c r="E13" s="20"/>
      <c r="F13" s="21" t="s">
        <v>81</v>
      </c>
      <c r="G13" s="21"/>
      <c r="H13" s="21"/>
      <c r="I13" s="21"/>
      <c r="J13" s="21"/>
      <c r="K13" s="21"/>
      <c r="L13" s="21"/>
      <c r="M13" s="21"/>
      <c r="N13" s="5" t="s">
        <v>57</v>
      </c>
      <c r="O13" s="32"/>
      <c r="P13" s="34"/>
      <c r="Q13" s="34"/>
      <c r="R13" s="34"/>
      <c r="S13" s="34"/>
      <c r="T13" s="36"/>
      <c r="U13" s="36"/>
      <c r="V13" s="36"/>
      <c r="W13" s="36"/>
      <c r="X13" s="36"/>
      <c r="Y13" s="36"/>
      <c r="Z13" s="38"/>
      <c r="AA13" s="38"/>
      <c r="AB13" s="31"/>
    </row>
    <row r="14" spans="1:28" ht="15.75" customHeight="1">
      <c r="A14" s="4" t="s">
        <v>58</v>
      </c>
      <c r="B14" s="13"/>
      <c r="C14" s="14"/>
      <c r="D14" s="19" t="s">
        <v>38</v>
      </c>
      <c r="E14" s="20"/>
      <c r="F14" s="21" t="s">
        <v>4</v>
      </c>
      <c r="G14" s="21"/>
      <c r="H14" s="21"/>
      <c r="I14" s="21"/>
      <c r="J14" s="21"/>
      <c r="K14" s="21"/>
      <c r="L14" s="21"/>
      <c r="M14" s="21"/>
      <c r="N14" s="12"/>
      <c r="O14" s="32" t="s">
        <v>13</v>
      </c>
      <c r="P14" s="33" t="s">
        <v>84</v>
      </c>
      <c r="Q14" s="33"/>
      <c r="R14" s="33"/>
      <c r="S14" s="33"/>
      <c r="T14" s="35" t="s">
        <v>0</v>
      </c>
      <c r="U14" s="35" t="s">
        <v>77</v>
      </c>
      <c r="V14" s="35"/>
      <c r="W14" s="35"/>
      <c r="X14" s="35"/>
      <c r="Y14" s="35" t="s">
        <v>0</v>
      </c>
      <c r="Z14" s="37">
        <f>B11*B13</f>
        <v>0</v>
      </c>
      <c r="AA14" s="37"/>
      <c r="AB14" s="30" t="s">
        <v>32</v>
      </c>
    </row>
    <row r="15" spans="1:28" ht="15.75" customHeight="1">
      <c r="A15" s="9" t="s">
        <v>59</v>
      </c>
      <c r="B15" s="13"/>
      <c r="C15" s="14"/>
      <c r="D15" s="28" t="s">
        <v>38</v>
      </c>
      <c r="E15" s="29"/>
      <c r="F15" s="21" t="s">
        <v>5</v>
      </c>
      <c r="G15" s="21"/>
      <c r="H15" s="21"/>
      <c r="I15" s="21"/>
      <c r="J15" s="21"/>
      <c r="K15" s="21"/>
      <c r="L15" s="21"/>
      <c r="M15" s="21"/>
      <c r="N15" s="12"/>
      <c r="O15" s="32"/>
      <c r="P15" s="34"/>
      <c r="Q15" s="34"/>
      <c r="R15" s="34"/>
      <c r="S15" s="34"/>
      <c r="T15" s="36"/>
      <c r="U15" s="36"/>
      <c r="V15" s="36"/>
      <c r="W15" s="36"/>
      <c r="X15" s="36"/>
      <c r="Y15" s="36"/>
      <c r="Z15" s="38"/>
      <c r="AA15" s="38"/>
      <c r="AB15" s="31"/>
    </row>
    <row r="16" spans="1:28" ht="15.75" customHeight="1">
      <c r="A16" s="9" t="s">
        <v>60</v>
      </c>
      <c r="B16" s="13"/>
      <c r="C16" s="14"/>
      <c r="D16" s="28" t="s">
        <v>30</v>
      </c>
      <c r="E16" s="29"/>
      <c r="F16" s="21" t="s">
        <v>82</v>
      </c>
      <c r="G16" s="21"/>
      <c r="H16" s="21"/>
      <c r="I16" s="21"/>
      <c r="J16" s="21"/>
      <c r="K16" s="21"/>
      <c r="L16" s="21"/>
      <c r="M16" s="21"/>
      <c r="N16" s="3" t="s">
        <v>61</v>
      </c>
      <c r="O16" s="32" t="s">
        <v>14</v>
      </c>
      <c r="P16" s="33" t="s">
        <v>85</v>
      </c>
      <c r="Q16" s="33"/>
      <c r="R16" s="33"/>
      <c r="S16" s="33"/>
      <c r="T16" s="35" t="s">
        <v>0</v>
      </c>
      <c r="U16" s="35" t="s">
        <v>95</v>
      </c>
      <c r="V16" s="35"/>
      <c r="W16" s="35"/>
      <c r="X16" s="35"/>
      <c r="Y16" s="35" t="s">
        <v>0</v>
      </c>
      <c r="Z16" s="37">
        <f>Z14*B20+B11*B15*B24*B25</f>
        <v>0</v>
      </c>
      <c r="AA16" s="37"/>
      <c r="AB16" s="30" t="s">
        <v>76</v>
      </c>
    </row>
    <row r="17" spans="1:28" ht="15.75" customHeight="1">
      <c r="A17" s="9" t="s">
        <v>62</v>
      </c>
      <c r="B17" s="13"/>
      <c r="C17" s="14"/>
      <c r="D17" s="49" t="s">
        <v>17</v>
      </c>
      <c r="E17" s="50"/>
      <c r="F17" s="45" t="s">
        <v>18</v>
      </c>
      <c r="G17" s="45"/>
      <c r="H17" s="45"/>
      <c r="I17" s="45"/>
      <c r="J17" s="45"/>
      <c r="K17" s="45"/>
      <c r="L17" s="45"/>
      <c r="M17" s="45"/>
      <c r="N17" s="7"/>
      <c r="O17" s="32"/>
      <c r="P17" s="34"/>
      <c r="Q17" s="34"/>
      <c r="R17" s="34"/>
      <c r="S17" s="34"/>
      <c r="T17" s="36"/>
      <c r="U17" s="36"/>
      <c r="V17" s="36"/>
      <c r="W17" s="36"/>
      <c r="X17" s="36"/>
      <c r="Y17" s="36"/>
      <c r="Z17" s="38"/>
      <c r="AA17" s="38"/>
      <c r="AB17" s="31"/>
    </row>
    <row r="18" spans="1:28" ht="15.75" customHeight="1">
      <c r="A18" s="9" t="s">
        <v>63</v>
      </c>
      <c r="B18" s="13"/>
      <c r="C18" s="14"/>
      <c r="D18" s="49" t="s">
        <v>19</v>
      </c>
      <c r="E18" s="50"/>
      <c r="F18" s="45" t="s">
        <v>31</v>
      </c>
      <c r="G18" s="45"/>
      <c r="H18" s="45"/>
      <c r="I18" s="45"/>
      <c r="J18" s="45"/>
      <c r="K18" s="45"/>
      <c r="L18" s="45"/>
      <c r="M18" s="45"/>
      <c r="N18" s="7"/>
      <c r="O18" s="32" t="s">
        <v>15</v>
      </c>
      <c r="P18" s="33" t="s">
        <v>86</v>
      </c>
      <c r="Q18" s="33"/>
      <c r="R18" s="33"/>
      <c r="S18" s="33"/>
      <c r="T18" s="35" t="s">
        <v>0</v>
      </c>
      <c r="U18" s="42" t="s">
        <v>96</v>
      </c>
      <c r="V18" s="42"/>
      <c r="W18" s="42"/>
      <c r="X18" s="42"/>
      <c r="Y18" s="35" t="s">
        <v>0</v>
      </c>
      <c r="Z18" s="37" t="e">
        <f>(Z14*3413/(B18/100))/1030000</f>
        <v>#DIV/0!</v>
      </c>
      <c r="AA18" s="37"/>
      <c r="AB18" s="30" t="s">
        <v>34</v>
      </c>
    </row>
    <row r="19" spans="1:28" ht="15.75" customHeight="1">
      <c r="A19" s="9" t="s">
        <v>64</v>
      </c>
      <c r="B19" s="13"/>
      <c r="C19" s="14"/>
      <c r="D19" s="49" t="s">
        <v>65</v>
      </c>
      <c r="E19" s="50"/>
      <c r="F19" s="45" t="s">
        <v>39</v>
      </c>
      <c r="G19" s="45"/>
      <c r="H19" s="45"/>
      <c r="I19" s="45"/>
      <c r="J19" s="45"/>
      <c r="K19" s="45"/>
      <c r="L19" s="45"/>
      <c r="M19" s="45"/>
      <c r="N19" s="9"/>
      <c r="O19" s="32"/>
      <c r="P19" s="34"/>
      <c r="Q19" s="34"/>
      <c r="R19" s="34"/>
      <c r="S19" s="34"/>
      <c r="T19" s="36"/>
      <c r="U19" s="36" t="s">
        <v>36</v>
      </c>
      <c r="V19" s="36"/>
      <c r="W19" s="36"/>
      <c r="X19" s="36"/>
      <c r="Y19" s="36"/>
      <c r="Z19" s="38"/>
      <c r="AA19" s="38"/>
      <c r="AB19" s="31"/>
    </row>
    <row r="20" spans="1:28" ht="15.75" customHeight="1">
      <c r="A20" s="9" t="s">
        <v>66</v>
      </c>
      <c r="B20" s="13"/>
      <c r="C20" s="14"/>
      <c r="D20" s="49" t="s">
        <v>65</v>
      </c>
      <c r="E20" s="50"/>
      <c r="F20" s="45" t="s">
        <v>40</v>
      </c>
      <c r="G20" s="45"/>
      <c r="H20" s="45"/>
      <c r="I20" s="45"/>
      <c r="J20" s="45"/>
      <c r="K20" s="45"/>
      <c r="L20" s="45"/>
      <c r="M20" s="45"/>
      <c r="N20" s="7"/>
      <c r="O20" s="32" t="s">
        <v>79</v>
      </c>
      <c r="P20" s="33" t="s">
        <v>87</v>
      </c>
      <c r="Q20" s="33"/>
      <c r="R20" s="33"/>
      <c r="S20" s="33"/>
      <c r="T20" s="35" t="s">
        <v>0</v>
      </c>
      <c r="U20" s="35" t="s">
        <v>97</v>
      </c>
      <c r="V20" s="35"/>
      <c r="W20" s="35"/>
      <c r="X20" s="35"/>
      <c r="Y20" s="35" t="s">
        <v>0</v>
      </c>
      <c r="Z20" s="37" t="e">
        <f>Z18*B21</f>
        <v>#DIV/0!</v>
      </c>
      <c r="AA20" s="37"/>
      <c r="AB20" s="30" t="s">
        <v>76</v>
      </c>
    </row>
    <row r="21" spans="1:28" ht="15.75" customHeight="1">
      <c r="A21" s="9" t="s">
        <v>67</v>
      </c>
      <c r="B21" s="13"/>
      <c r="C21" s="14"/>
      <c r="D21" s="49" t="s">
        <v>68</v>
      </c>
      <c r="E21" s="50"/>
      <c r="F21" s="45" t="s">
        <v>41</v>
      </c>
      <c r="G21" s="45"/>
      <c r="H21" s="45"/>
      <c r="I21" s="45"/>
      <c r="J21" s="45"/>
      <c r="K21" s="45"/>
      <c r="L21" s="45"/>
      <c r="M21" s="45"/>
      <c r="N21" s="7"/>
      <c r="O21" s="32"/>
      <c r="P21" s="34"/>
      <c r="Q21" s="34"/>
      <c r="R21" s="34"/>
      <c r="S21" s="34"/>
      <c r="T21" s="36"/>
      <c r="U21" s="36"/>
      <c r="V21" s="36"/>
      <c r="W21" s="36"/>
      <c r="X21" s="36"/>
      <c r="Y21" s="36"/>
      <c r="Z21" s="38"/>
      <c r="AA21" s="38"/>
      <c r="AB21" s="31"/>
    </row>
    <row r="22" spans="1:28" ht="15.75" customHeight="1">
      <c r="A22" s="9" t="s">
        <v>69</v>
      </c>
      <c r="B22" s="13"/>
      <c r="C22" s="14"/>
      <c r="D22" s="49" t="s">
        <v>70</v>
      </c>
      <c r="E22" s="50"/>
      <c r="F22" s="45" t="s">
        <v>42</v>
      </c>
      <c r="G22" s="45"/>
      <c r="H22" s="45"/>
      <c r="I22" s="45"/>
      <c r="J22" s="45"/>
      <c r="K22" s="45"/>
      <c r="L22" s="45"/>
      <c r="M22" s="45"/>
      <c r="N22" s="9"/>
      <c r="O22" s="32" t="s">
        <v>26</v>
      </c>
      <c r="P22" s="33" t="s">
        <v>78</v>
      </c>
      <c r="Q22" s="33"/>
      <c r="R22" s="33"/>
      <c r="S22" s="33"/>
      <c r="T22" s="35" t="s">
        <v>0</v>
      </c>
      <c r="U22" s="35" t="s">
        <v>98</v>
      </c>
      <c r="V22" s="35"/>
      <c r="W22" s="35"/>
      <c r="X22" s="35"/>
      <c r="Y22" s="35" t="s">
        <v>0</v>
      </c>
      <c r="Z22" s="37" t="e">
        <f>Z12-Z10+Z16-Z20</f>
        <v>#DIV/0!</v>
      </c>
      <c r="AA22" s="37"/>
      <c r="AB22" s="30" t="s">
        <v>76</v>
      </c>
    </row>
    <row r="23" spans="1:28" ht="15.75" customHeight="1">
      <c r="A23" s="9" t="s">
        <v>71</v>
      </c>
      <c r="B23" s="13"/>
      <c r="C23" s="14"/>
      <c r="D23" s="49"/>
      <c r="E23" s="50"/>
      <c r="F23" s="45" t="s">
        <v>20</v>
      </c>
      <c r="G23" s="45"/>
      <c r="H23" s="45"/>
      <c r="I23" s="45"/>
      <c r="J23" s="45"/>
      <c r="K23" s="45"/>
      <c r="L23" s="45"/>
      <c r="M23" s="45"/>
      <c r="N23" s="9"/>
      <c r="O23" s="32"/>
      <c r="P23" s="34"/>
      <c r="Q23" s="34"/>
      <c r="R23" s="34"/>
      <c r="S23" s="34"/>
      <c r="T23" s="36"/>
      <c r="U23" s="36"/>
      <c r="V23" s="36"/>
      <c r="W23" s="36"/>
      <c r="X23" s="36"/>
      <c r="Y23" s="36"/>
      <c r="Z23" s="38"/>
      <c r="AA23" s="38"/>
      <c r="AB23" s="31"/>
    </row>
    <row r="24" spans="1:28" ht="15.75" customHeight="1">
      <c r="A24" s="9" t="s">
        <v>72</v>
      </c>
      <c r="B24" s="13"/>
      <c r="C24" s="14"/>
      <c r="D24" s="49" t="s">
        <v>70</v>
      </c>
      <c r="E24" s="50"/>
      <c r="F24" s="45" t="s">
        <v>43</v>
      </c>
      <c r="G24" s="45"/>
      <c r="H24" s="45"/>
      <c r="I24" s="45"/>
      <c r="J24" s="45"/>
      <c r="K24" s="45"/>
      <c r="L24" s="45"/>
      <c r="M24" s="45"/>
      <c r="N24" s="9"/>
      <c r="O24" s="32" t="s">
        <v>27</v>
      </c>
      <c r="P24" s="33" t="s">
        <v>16</v>
      </c>
      <c r="Q24" s="33"/>
      <c r="R24" s="33"/>
      <c r="S24" s="33"/>
      <c r="T24" s="35" t="s">
        <v>0</v>
      </c>
      <c r="U24" s="42" t="s">
        <v>99</v>
      </c>
      <c r="V24" s="42"/>
      <c r="W24" s="42"/>
      <c r="X24" s="42"/>
      <c r="Y24" s="35" t="s">
        <v>0</v>
      </c>
      <c r="Z24" s="46" t="e">
        <f>B26/Z22</f>
        <v>#DIV/0!</v>
      </c>
      <c r="AA24" s="46"/>
      <c r="AB24" s="30" t="s">
        <v>28</v>
      </c>
    </row>
    <row r="25" spans="1:28" ht="15.75" customHeight="1">
      <c r="A25" s="9" t="s">
        <v>73</v>
      </c>
      <c r="B25" s="13"/>
      <c r="C25" s="14"/>
      <c r="D25" s="48"/>
      <c r="E25" s="45"/>
      <c r="F25" s="45" t="s">
        <v>21</v>
      </c>
      <c r="G25" s="45"/>
      <c r="H25" s="45"/>
      <c r="I25" s="45"/>
      <c r="J25" s="45"/>
      <c r="K25" s="45"/>
      <c r="L25" s="45"/>
      <c r="M25" s="45"/>
      <c r="N25" s="9"/>
      <c r="O25" s="32"/>
      <c r="P25" s="34"/>
      <c r="Q25" s="34"/>
      <c r="R25" s="34"/>
      <c r="S25" s="34"/>
      <c r="T25" s="36"/>
      <c r="U25" s="36" t="s">
        <v>100</v>
      </c>
      <c r="V25" s="36"/>
      <c r="W25" s="36"/>
      <c r="X25" s="36"/>
      <c r="Y25" s="36"/>
      <c r="Z25" s="47"/>
      <c r="AA25" s="47"/>
      <c r="AB25" s="31"/>
    </row>
    <row r="26" spans="1:28" ht="15.75" customHeight="1">
      <c r="A26" s="9" t="s">
        <v>75</v>
      </c>
      <c r="B26" s="13"/>
      <c r="C26" s="14"/>
      <c r="D26" s="48" t="s">
        <v>6</v>
      </c>
      <c r="E26" s="45"/>
      <c r="F26" s="45" t="s">
        <v>22</v>
      </c>
      <c r="G26" s="45"/>
      <c r="H26" s="45"/>
      <c r="I26" s="45"/>
      <c r="J26" s="45"/>
      <c r="K26" s="45"/>
      <c r="L26" s="45"/>
      <c r="M26" s="45"/>
      <c r="N26" s="9"/>
    </row>
  </sheetData>
  <mergeCells count="148">
    <mergeCell ref="D25:E25"/>
    <mergeCell ref="F26:M26"/>
    <mergeCell ref="O16:O17"/>
    <mergeCell ref="P16:S17"/>
    <mergeCell ref="T16:T17"/>
    <mergeCell ref="U16:X17"/>
    <mergeCell ref="F25:M25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0:M20"/>
    <mergeCell ref="F21:M21"/>
    <mergeCell ref="F22:M22"/>
    <mergeCell ref="F23:M23"/>
    <mergeCell ref="P18:S19"/>
    <mergeCell ref="B26:C26"/>
    <mergeCell ref="F11:M11"/>
    <mergeCell ref="F12:M12"/>
    <mergeCell ref="F13:M13"/>
    <mergeCell ref="F14:M14"/>
    <mergeCell ref="F15:M15"/>
    <mergeCell ref="F16:M16"/>
    <mergeCell ref="F17:M17"/>
    <mergeCell ref="F18:M18"/>
    <mergeCell ref="F19:M19"/>
    <mergeCell ref="B25:C25"/>
    <mergeCell ref="B23:C23"/>
    <mergeCell ref="B24:C24"/>
    <mergeCell ref="B21:C21"/>
    <mergeCell ref="B22:C22"/>
    <mergeCell ref="B19:C19"/>
    <mergeCell ref="B20:C20"/>
    <mergeCell ref="B17:C17"/>
    <mergeCell ref="B18:C18"/>
    <mergeCell ref="B15:C15"/>
    <mergeCell ref="B16:C16"/>
    <mergeCell ref="B13:C13"/>
    <mergeCell ref="B14:C14"/>
    <mergeCell ref="D26:E26"/>
    <mergeCell ref="O20:O21"/>
    <mergeCell ref="P20:S21"/>
    <mergeCell ref="T20:T21"/>
    <mergeCell ref="Y20:Y21"/>
    <mergeCell ref="Z20:AA21"/>
    <mergeCell ref="AB20:AB21"/>
    <mergeCell ref="O18:O19"/>
    <mergeCell ref="F24:M24"/>
    <mergeCell ref="AB22:AB23"/>
    <mergeCell ref="O24:O25"/>
    <mergeCell ref="P24:S25"/>
    <mergeCell ref="T24:T25"/>
    <mergeCell ref="U24:X24"/>
    <mergeCell ref="Y24:Y25"/>
    <mergeCell ref="Z24:AA25"/>
    <mergeCell ref="AB24:AB25"/>
    <mergeCell ref="U25:X25"/>
    <mergeCell ref="O22:O23"/>
    <mergeCell ref="P22:S23"/>
    <mergeCell ref="T22:T23"/>
    <mergeCell ref="U22:X23"/>
    <mergeCell ref="Y22:Y23"/>
    <mergeCell ref="Z22:AA23"/>
    <mergeCell ref="T18:T19"/>
    <mergeCell ref="Y18:Y19"/>
    <mergeCell ref="Z18:AA19"/>
    <mergeCell ref="U18:X18"/>
    <mergeCell ref="U19:X19"/>
    <mergeCell ref="U20:X21"/>
    <mergeCell ref="Y16:Y17"/>
    <mergeCell ref="Z16:AA17"/>
    <mergeCell ref="AB16:AB17"/>
    <mergeCell ref="AB18:AB19"/>
    <mergeCell ref="O14:O15"/>
    <mergeCell ref="P14:S15"/>
    <mergeCell ref="T14:T15"/>
    <mergeCell ref="Y14:Y15"/>
    <mergeCell ref="Z14:AA15"/>
    <mergeCell ref="AB10:AB11"/>
    <mergeCell ref="O12:O13"/>
    <mergeCell ref="P12:S13"/>
    <mergeCell ref="T12:T13"/>
    <mergeCell ref="U12:X13"/>
    <mergeCell ref="Y12:Y13"/>
    <mergeCell ref="Z12:AA13"/>
    <mergeCell ref="AB12:AB13"/>
    <mergeCell ref="O10:O11"/>
    <mergeCell ref="P10:S11"/>
    <mergeCell ref="T10:T11"/>
    <mergeCell ref="U10:X11"/>
    <mergeCell ref="Y10:Y11"/>
    <mergeCell ref="Z10:AA11"/>
    <mergeCell ref="AB14:AB15"/>
    <mergeCell ref="U14:X15"/>
    <mergeCell ref="AB6:AB7"/>
    <mergeCell ref="O8:O9"/>
    <mergeCell ref="P8:S9"/>
    <mergeCell ref="T8:T9"/>
    <mergeCell ref="Y8:Y9"/>
    <mergeCell ref="Z8:AA9"/>
    <mergeCell ref="AB8:AB9"/>
    <mergeCell ref="O6:O7"/>
    <mergeCell ref="P6:S7"/>
    <mergeCell ref="T6:T7"/>
    <mergeCell ref="U6:X7"/>
    <mergeCell ref="Y6:Y7"/>
    <mergeCell ref="Z6:AA7"/>
    <mergeCell ref="U8:X8"/>
    <mergeCell ref="U9:X9"/>
    <mergeCell ref="AB2:AB3"/>
    <mergeCell ref="O4:O5"/>
    <mergeCell ref="P4:S5"/>
    <mergeCell ref="T4:T5"/>
    <mergeCell ref="U4:X5"/>
    <mergeCell ref="Y4:Y5"/>
    <mergeCell ref="Z4:AA5"/>
    <mergeCell ref="AB4:AB5"/>
    <mergeCell ref="O1:AB1"/>
    <mergeCell ref="O2:O3"/>
    <mergeCell ref="P2:S3"/>
    <mergeCell ref="T2:T3"/>
    <mergeCell ref="U2:X3"/>
    <mergeCell ref="Y2:Y3"/>
    <mergeCell ref="Z2:AA3"/>
    <mergeCell ref="B12:C12"/>
    <mergeCell ref="A7:N7"/>
    <mergeCell ref="A9:E9"/>
    <mergeCell ref="F9:M9"/>
    <mergeCell ref="B10:C10"/>
    <mergeCell ref="D10:E10"/>
    <mergeCell ref="F10:M10"/>
    <mergeCell ref="A1:N1"/>
    <mergeCell ref="A2:N2"/>
    <mergeCell ref="A4:D4"/>
    <mergeCell ref="E4:N4"/>
    <mergeCell ref="A5:N5"/>
    <mergeCell ref="A6:N6"/>
    <mergeCell ref="D11:E11"/>
    <mergeCell ref="D12:E12"/>
    <mergeCell ref="B11:C11"/>
  </mergeCells>
  <hyperlinks>
    <hyperlink ref="N16" location="'HVAC Replacement'!N16" display="Table 1"/>
    <hyperlink ref="N12" location="'HVAC Replacement'!N12" display="Table 15"/>
    <hyperlink ref="N13" location="'HVAC Replacement'!N13" display="Table 16"/>
  </hyperlinks>
  <pageMargins left="0.5" right="0.25" top="0.5" bottom="0.5" header="0.3" footer="0.3"/>
  <pageSetup orientation="portrait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  <legacyDrawing r:id="rId2"/>
  <oleObjects>
    <oleObject progId="Acrobat Document" dvAspect="DVASPECT_ICON" shapeId="2049" r:id="rId3"/>
    <oleObject progId="Acrobat Document" dvAspect="DVASPECT_ICON" shapeId="2050" r:id="rId4"/>
    <oleObject progId="Acrobat Document" dvAspect="DVASPECT_ICON" shapeId="2051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HVAC Replacement</vt:lpstr>
      <vt:lpstr>Tables</vt:lpstr>
    </vt:vector>
  </TitlesOfParts>
  <Company>Kinsman &amp;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Congdon</dc:creator>
  <cp:lastModifiedBy>Thomas Congdon</cp:lastModifiedBy>
  <cp:lastPrinted>2011-08-16T16:46:07Z</cp:lastPrinted>
  <dcterms:created xsi:type="dcterms:W3CDTF">1999-02-04T20:21:22Z</dcterms:created>
  <dcterms:modified xsi:type="dcterms:W3CDTF">2012-03-08T17:36:13Z</dcterms:modified>
</cp:coreProperties>
</file>