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360" yWindow="120" windowWidth="9720" windowHeight="6300"/>
  </bookViews>
  <sheets>
    <sheet name="Temp Control" sheetId="3" r:id="rId1"/>
    <sheet name="Tables" sheetId="4" r:id="rId2"/>
  </sheets>
  <definedNames>
    <definedName name="_xlnm.Print_Area" localSheetId="0">'Temp Control'!$A$1:$N$46</definedName>
  </definedNames>
  <calcPr calcId="145621"/>
</workbook>
</file>

<file path=xl/calcChain.xml><?xml version="1.0" encoding="utf-8"?>
<calcChain xmlns="http://schemas.openxmlformats.org/spreadsheetml/2006/main">
  <c r="L33" i="3" l="1"/>
  <c r="L29" i="3"/>
  <c r="L31" i="3" s="1"/>
  <c r="L45" i="3" s="1"/>
  <c r="L35" i="3" l="1"/>
  <c r="L37" i="3" s="1"/>
  <c r="L39" i="3" s="1"/>
  <c r="L41" i="3" s="1"/>
</calcChain>
</file>

<file path=xl/sharedStrings.xml><?xml version="1.0" encoding="utf-8"?>
<sst xmlns="http://schemas.openxmlformats.org/spreadsheetml/2006/main" count="113" uniqueCount="85">
  <si>
    <t>=</t>
  </si>
  <si>
    <t>Annual Cost Savings</t>
  </si>
  <si>
    <t>$</t>
  </si>
  <si>
    <t>Simple Payback</t>
  </si>
  <si>
    <t>yrs</t>
  </si>
  <si>
    <t>°F</t>
  </si>
  <si>
    <t>Btu/hr-°F</t>
  </si>
  <si>
    <t>Btu/yr</t>
  </si>
  <si>
    <t>U-Value of Walls</t>
  </si>
  <si>
    <t>Wall Area (includes windows and doors)</t>
  </si>
  <si>
    <t>U-Value of Roof</t>
  </si>
  <si>
    <t>Roof Area</t>
  </si>
  <si>
    <t>Heating Season Thermostat Setpoint</t>
  </si>
  <si>
    <t>Heating Season Thermostat Setback</t>
  </si>
  <si>
    <t>Cooling Season Thermostat Setback</t>
  </si>
  <si>
    <t>Cooling Season Thermostat Setpoint</t>
  </si>
  <si>
    <t>Total Envelope UA-Value</t>
  </si>
  <si>
    <t>Q)</t>
  </si>
  <si>
    <t>T)</t>
  </si>
  <si>
    <t>Cooling Cost Reduction</t>
  </si>
  <si>
    <t>U)</t>
  </si>
  <si>
    <t>V)</t>
  </si>
  <si>
    <t>R)</t>
  </si>
  <si>
    <t>Btuh/Watt</t>
  </si>
  <si>
    <r>
      <t>Btu/hr-ft</t>
    </r>
    <r>
      <rPr>
        <i/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>-°F</t>
    </r>
  </si>
  <si>
    <t>hrs/yr</t>
  </si>
  <si>
    <t>(Electric Cooling and Electric or Gas Heating)</t>
  </si>
  <si>
    <t>%</t>
  </si>
  <si>
    <t>Electrical Energy Rate - Summer</t>
  </si>
  <si>
    <t>Cooling Energy Savings</t>
  </si>
  <si>
    <t>Heating Energy Savings</t>
  </si>
  <si>
    <t>W)</t>
  </si>
  <si>
    <r>
      <t>ft</t>
    </r>
    <r>
      <rPr>
        <i/>
        <vertAlign val="superscript"/>
        <sz val="12"/>
        <rFont val="Times New Roman"/>
        <family val="1"/>
      </rPr>
      <t>2</t>
    </r>
  </si>
  <si>
    <t>Electrical Energy Rate - Winter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</si>
  <si>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</si>
  <si>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</si>
  <si>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</si>
  <si>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</si>
  <si>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</si>
  <si>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</si>
  <si>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</si>
  <si>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</si>
  <si>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</si>
  <si>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</si>
  <si>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</si>
  <si>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</si>
  <si>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</si>
  <si>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</si>
  <si>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</si>
  <si>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P)</t>
  </si>
  <si>
    <t>Description</t>
  </si>
  <si>
    <t>Resource</t>
  </si>
  <si>
    <t>Table 3</t>
  </si>
  <si>
    <t>Table 1</t>
  </si>
  <si>
    <t>Heating Equipment Efficiency</t>
  </si>
  <si>
    <t>Performance of Cooling System</t>
  </si>
  <si>
    <t>Natural Gas Rate (or $/winter kWh for electric heat)</t>
  </si>
  <si>
    <t>Calculations</t>
  </si>
  <si>
    <t>Q * (E - F) * G</t>
  </si>
  <si>
    <t>A * B + C * D</t>
  </si>
  <si>
    <t>S + U</t>
  </si>
  <si>
    <t>P / V</t>
  </si>
  <si>
    <t>$/yr</t>
  </si>
  <si>
    <t>Temperature Control</t>
  </si>
  <si>
    <t>Data needed for calculations</t>
  </si>
  <si>
    <t>Description of UCRM:</t>
  </si>
  <si>
    <t>Q * (H - I) * J</t>
  </si>
  <si>
    <t>Heating Season Hours</t>
  </si>
  <si>
    <t>Cooling Season Hours</t>
  </si>
  <si>
    <t>Implimentation Cost</t>
  </si>
  <si>
    <t>$/Mcf (or kWh)</t>
  </si>
  <si>
    <t>(K * 1,030,000 Btu/Mcf)</t>
  </si>
  <si>
    <t>T * (N + O) / 2</t>
  </si>
  <si>
    <t>1,000 * M</t>
  </si>
  <si>
    <t>R * L</t>
  </si>
  <si>
    <t>3,413 Btuh/kW * K</t>
  </si>
  <si>
    <r>
      <t>S</t>
    </r>
    <r>
      <rPr>
        <vertAlign val="subscript"/>
        <sz val="12"/>
        <rFont val="Times New Roman"/>
        <family val="1"/>
      </rPr>
      <t>G</t>
    </r>
    <r>
      <rPr>
        <sz val="12"/>
        <rFont val="Times New Roman"/>
        <family val="1"/>
      </rPr>
      <t>)</t>
    </r>
  </si>
  <si>
    <r>
      <t>S</t>
    </r>
    <r>
      <rPr>
        <vertAlign val="subscript"/>
        <sz val="12"/>
        <rFont val="Times New Roman"/>
        <family val="1"/>
      </rPr>
      <t>E</t>
    </r>
    <r>
      <rPr>
        <sz val="12"/>
        <rFont val="Times New Roman"/>
        <family val="1"/>
      </rPr>
      <t>)</t>
    </r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</si>
  <si>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Use S</t>
    </r>
    <r>
      <rPr>
        <vertAlign val="subscript"/>
        <sz val="12"/>
        <rFont val="Times New Roman"/>
        <family val="1"/>
      </rPr>
      <t>G</t>
    </r>
    <r>
      <rPr>
        <sz val="12"/>
        <rFont val="Times New Roman"/>
        <family val="1"/>
      </rPr>
      <t xml:space="preserve"> for Gas Heating and S</t>
    </r>
    <r>
      <rPr>
        <vertAlign val="subscript"/>
        <sz val="12"/>
        <rFont val="Times New Roman"/>
        <family val="1"/>
      </rPr>
      <t>E</t>
    </r>
    <r>
      <rPr>
        <sz val="12"/>
        <rFont val="Times New Roman"/>
        <family val="1"/>
      </rPr>
      <t xml:space="preserve"> for Electrical Heating</t>
    </r>
  </si>
  <si>
    <r>
      <t>Gas Heating Cost Reduction</t>
    </r>
    <r>
      <rPr>
        <vertAlign val="superscript"/>
        <sz val="12"/>
        <rFont val="Times New Roman"/>
        <family val="1"/>
      </rPr>
      <t>1</t>
    </r>
  </si>
  <si>
    <t>Electrical Heating Cost Reduction</t>
  </si>
  <si>
    <t>$/kWh</t>
  </si>
  <si>
    <t>Table 18</t>
  </si>
  <si>
    <t>Table 16</t>
  </si>
  <si>
    <t>Table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</si>
</sst>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sz val="12"/>
      <color theme="10"/>
      <name val="Times New Roman"/>
      <family val="1"/>
    </font>
    <font>
      <vertAlign val="sub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8" fillId="0" borderId="9" xfId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colors>
    <mruColors>
      <color rgb="FFFFFF99"/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</xdr:row>
          <xdr:rowOff>7620</xdr:rowOff>
        </xdr:from>
        <xdr:to>
          <xdr:col>2</xdr:col>
          <xdr:colOff>251460</xdr:colOff>
          <xdr:row>5</xdr:row>
          <xdr:rowOff>38100</xdr:rowOff>
        </xdr:to>
        <xdr:sp macro="" textlink="">
          <xdr:nvSpPr>
            <xdr:cNvPr id="1027" name="Table 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</xdr:row>
          <xdr:rowOff>7620</xdr:rowOff>
        </xdr:from>
        <xdr:to>
          <xdr:col>4</xdr:col>
          <xdr:colOff>251460</xdr:colOff>
          <xdr:row>5</xdr:row>
          <xdr:rowOff>38100</xdr:rowOff>
        </xdr:to>
        <xdr:sp macro="" textlink="">
          <xdr:nvSpPr>
            <xdr:cNvPr id="1028" name="Table 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</xdr:row>
          <xdr:rowOff>7620</xdr:rowOff>
        </xdr:from>
        <xdr:to>
          <xdr:col>8</xdr:col>
          <xdr:colOff>251460</xdr:colOff>
          <xdr:row>5</xdr:row>
          <xdr:rowOff>38100</xdr:rowOff>
        </xdr:to>
        <xdr:sp macro="" textlink="">
          <xdr:nvSpPr>
            <xdr:cNvPr id="1029" name="Table 16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</xdr:row>
          <xdr:rowOff>7620</xdr:rowOff>
        </xdr:from>
        <xdr:to>
          <xdr:col>6</xdr:col>
          <xdr:colOff>251460</xdr:colOff>
          <xdr:row>5</xdr:row>
          <xdr:rowOff>38100</xdr:rowOff>
        </xdr:to>
        <xdr:sp macro="" textlink="">
          <xdr:nvSpPr>
            <xdr:cNvPr id="1030" name="Table 15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</xdr:row>
          <xdr:rowOff>7620</xdr:rowOff>
        </xdr:from>
        <xdr:to>
          <xdr:col>10</xdr:col>
          <xdr:colOff>251460</xdr:colOff>
          <xdr:row>5</xdr:row>
          <xdr:rowOff>38100</xdr:rowOff>
        </xdr:to>
        <xdr:sp macro="" textlink="">
          <xdr:nvSpPr>
            <xdr:cNvPr id="1031" name="Table 18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6"/>
  <sheetViews>
    <sheetView tabSelected="1" zoomScaleNormal="100" workbookViewId="0">
      <selection activeCell="P9" sqref="P9"/>
    </sheetView>
  </sheetViews>
  <sheetFormatPr defaultColWidth="9.109375" defaultRowHeight="15.75" customHeight="1" x14ac:dyDescent="0.25"/>
  <cols>
    <col min="1" max="1" width="4.6640625" style="5" customWidth="1"/>
    <col min="2" max="2" width="2.33203125" style="2" customWidth="1"/>
    <col min="3" max="5" width="7.6640625" style="2" customWidth="1"/>
    <col min="6" max="6" width="3.6640625" style="2" customWidth="1"/>
    <col min="7" max="10" width="8" style="2" customWidth="1"/>
    <col min="11" max="11" width="3.6640625" style="2" customWidth="1"/>
    <col min="12" max="13" width="9.109375" style="2"/>
    <col min="14" max="14" width="10.33203125" style="2" customWidth="1"/>
    <col min="15" max="16384" width="9.109375" style="2"/>
  </cols>
  <sheetData>
    <row r="1" spans="1:14" ht="15.75" customHeight="1" x14ac:dyDescent="0.25">
      <c r="A1" s="45" t="s">
        <v>63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.75" customHeight="1" x14ac:dyDescent="0.25">
      <c r="A2" s="46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5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5.75" customHeight="1" x14ac:dyDescent="0.25">
      <c r="A4" s="53" t="s">
        <v>65</v>
      </c>
      <c r="B4" s="54"/>
      <c r="C4" s="54"/>
      <c r="D4" s="54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ht="15.7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4" ht="15.75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</row>
    <row r="7" spans="1:14" ht="15.75" customHeight="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9"/>
    </row>
    <row r="8" spans="1:14" ht="15.75" customHeight="1" x14ac:dyDescent="0.25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</row>
    <row r="9" spans="1:14" ht="15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5.75" customHeight="1" x14ac:dyDescent="0.25">
      <c r="A10" s="55" t="s">
        <v>64</v>
      </c>
      <c r="B10" s="55"/>
      <c r="C10" s="55"/>
      <c r="D10" s="55"/>
      <c r="E10" s="55"/>
      <c r="F10" s="55" t="s">
        <v>50</v>
      </c>
      <c r="G10" s="55"/>
      <c r="H10" s="55"/>
      <c r="I10" s="55"/>
      <c r="J10" s="55"/>
      <c r="K10" s="55"/>
      <c r="L10" s="55"/>
      <c r="M10" s="55"/>
      <c r="N10" s="9" t="s">
        <v>51</v>
      </c>
    </row>
    <row r="11" spans="1:14" ht="15.75" customHeight="1" x14ac:dyDescent="0.3">
      <c r="A11" s="7" t="s">
        <v>34</v>
      </c>
      <c r="B11" s="34"/>
      <c r="C11" s="35"/>
      <c r="D11" s="50" t="s">
        <v>24</v>
      </c>
      <c r="E11" s="51"/>
      <c r="F11" s="52" t="s">
        <v>8</v>
      </c>
      <c r="G11" s="52"/>
      <c r="H11" s="52"/>
      <c r="I11" s="52"/>
      <c r="J11" s="52"/>
      <c r="K11" s="52"/>
      <c r="L11" s="52"/>
      <c r="M11" s="52"/>
      <c r="N11" s="1" t="s">
        <v>82</v>
      </c>
    </row>
    <row r="12" spans="1:14" ht="15.75" customHeight="1" x14ac:dyDescent="0.3">
      <c r="A12" s="7" t="s">
        <v>35</v>
      </c>
      <c r="B12" s="34"/>
      <c r="C12" s="35"/>
      <c r="D12" s="50" t="s">
        <v>32</v>
      </c>
      <c r="E12" s="51"/>
      <c r="F12" s="52" t="s">
        <v>9</v>
      </c>
      <c r="G12" s="52"/>
      <c r="H12" s="52"/>
      <c r="I12" s="52"/>
      <c r="J12" s="52"/>
      <c r="K12" s="52"/>
      <c r="L12" s="52"/>
      <c r="M12" s="52"/>
      <c r="N12" s="7"/>
    </row>
    <row r="13" spans="1:14" ht="15.75" customHeight="1" x14ac:dyDescent="0.3">
      <c r="A13" s="7" t="s">
        <v>36</v>
      </c>
      <c r="B13" s="34"/>
      <c r="C13" s="35"/>
      <c r="D13" s="50" t="s">
        <v>24</v>
      </c>
      <c r="E13" s="51"/>
      <c r="F13" s="52" t="s">
        <v>10</v>
      </c>
      <c r="G13" s="52"/>
      <c r="H13" s="52"/>
      <c r="I13" s="52"/>
      <c r="J13" s="52"/>
      <c r="K13" s="52"/>
      <c r="L13" s="52"/>
      <c r="M13" s="52"/>
      <c r="N13" s="1" t="s">
        <v>82</v>
      </c>
    </row>
    <row r="14" spans="1:14" ht="15.75" customHeight="1" x14ac:dyDescent="0.3">
      <c r="A14" s="7" t="s">
        <v>37</v>
      </c>
      <c r="B14" s="34"/>
      <c r="C14" s="35"/>
      <c r="D14" s="50" t="s">
        <v>32</v>
      </c>
      <c r="E14" s="51"/>
      <c r="F14" s="52" t="s">
        <v>11</v>
      </c>
      <c r="G14" s="52"/>
      <c r="H14" s="52"/>
      <c r="I14" s="52"/>
      <c r="J14" s="52"/>
      <c r="K14" s="52"/>
      <c r="L14" s="52"/>
      <c r="M14" s="52"/>
      <c r="N14" s="7"/>
    </row>
    <row r="15" spans="1:14" ht="15.75" customHeight="1" x14ac:dyDescent="0.25">
      <c r="A15" s="7" t="s">
        <v>38</v>
      </c>
      <c r="B15" s="34"/>
      <c r="C15" s="35"/>
      <c r="D15" s="38" t="s">
        <v>5</v>
      </c>
      <c r="E15" s="39"/>
      <c r="F15" s="52" t="s">
        <v>12</v>
      </c>
      <c r="G15" s="52"/>
      <c r="H15" s="52"/>
      <c r="I15" s="52"/>
      <c r="J15" s="52"/>
      <c r="K15" s="52"/>
      <c r="L15" s="52"/>
      <c r="M15" s="52"/>
      <c r="N15" s="7"/>
    </row>
    <row r="16" spans="1:14" ht="15.75" customHeight="1" x14ac:dyDescent="0.25">
      <c r="A16" s="7" t="s">
        <v>39</v>
      </c>
      <c r="B16" s="34"/>
      <c r="C16" s="35"/>
      <c r="D16" s="38" t="s">
        <v>5</v>
      </c>
      <c r="E16" s="39"/>
      <c r="F16" s="52" t="s">
        <v>13</v>
      </c>
      <c r="G16" s="52"/>
      <c r="H16" s="52"/>
      <c r="I16" s="52"/>
      <c r="J16" s="52"/>
      <c r="K16" s="52"/>
      <c r="L16" s="52"/>
      <c r="M16" s="52"/>
      <c r="N16" s="7"/>
    </row>
    <row r="17" spans="1:27" ht="15.75" customHeight="1" x14ac:dyDescent="0.25">
      <c r="A17" s="7" t="s">
        <v>40</v>
      </c>
      <c r="B17" s="34"/>
      <c r="C17" s="35"/>
      <c r="D17" s="36" t="s">
        <v>25</v>
      </c>
      <c r="E17" s="37"/>
      <c r="F17" s="52" t="s">
        <v>67</v>
      </c>
      <c r="G17" s="52"/>
      <c r="H17" s="52"/>
      <c r="I17" s="52"/>
      <c r="J17" s="52"/>
      <c r="K17" s="52"/>
      <c r="L17" s="52"/>
      <c r="M17" s="52"/>
      <c r="N17" s="1" t="s">
        <v>83</v>
      </c>
    </row>
    <row r="18" spans="1:27" ht="15.75" customHeight="1" x14ac:dyDescent="0.25">
      <c r="A18" s="7" t="s">
        <v>41</v>
      </c>
      <c r="B18" s="34"/>
      <c r="C18" s="35"/>
      <c r="D18" s="36" t="s">
        <v>5</v>
      </c>
      <c r="E18" s="37"/>
      <c r="F18" s="52" t="s">
        <v>15</v>
      </c>
      <c r="G18" s="52"/>
      <c r="H18" s="52"/>
      <c r="I18" s="52"/>
      <c r="J18" s="52"/>
      <c r="K18" s="52"/>
      <c r="L18" s="52"/>
      <c r="M18" s="52"/>
      <c r="N18" s="7"/>
    </row>
    <row r="19" spans="1:27" ht="15.75" customHeight="1" x14ac:dyDescent="0.25">
      <c r="A19" s="7" t="s">
        <v>42</v>
      </c>
      <c r="B19" s="34"/>
      <c r="C19" s="35"/>
      <c r="D19" s="38" t="s">
        <v>5</v>
      </c>
      <c r="E19" s="39"/>
      <c r="F19" s="52" t="s">
        <v>14</v>
      </c>
      <c r="G19" s="52"/>
      <c r="H19" s="52"/>
      <c r="I19" s="52"/>
      <c r="J19" s="52"/>
      <c r="K19" s="52"/>
      <c r="L19" s="52"/>
      <c r="M19" s="52"/>
      <c r="N19" s="7"/>
    </row>
    <row r="20" spans="1:27" ht="15.75" customHeight="1" x14ac:dyDescent="0.25">
      <c r="A20" s="7" t="s">
        <v>43</v>
      </c>
      <c r="B20" s="34"/>
      <c r="C20" s="35"/>
      <c r="D20" s="36" t="s">
        <v>25</v>
      </c>
      <c r="E20" s="37"/>
      <c r="F20" s="52" t="s">
        <v>68</v>
      </c>
      <c r="G20" s="52"/>
      <c r="H20" s="52"/>
      <c r="I20" s="52"/>
      <c r="J20" s="52"/>
      <c r="K20" s="52"/>
      <c r="L20" s="52"/>
      <c r="M20" s="52"/>
      <c r="N20" s="1" t="s">
        <v>84</v>
      </c>
    </row>
    <row r="21" spans="1:27" ht="15.75" customHeight="1" x14ac:dyDescent="0.25">
      <c r="A21" s="7" t="s">
        <v>44</v>
      </c>
      <c r="B21" s="34"/>
      <c r="C21" s="35"/>
      <c r="D21" s="36" t="s">
        <v>27</v>
      </c>
      <c r="E21" s="37"/>
      <c r="F21" s="52" t="s">
        <v>54</v>
      </c>
      <c r="G21" s="52"/>
      <c r="H21" s="52"/>
      <c r="I21" s="52"/>
      <c r="J21" s="52"/>
      <c r="K21" s="52"/>
      <c r="L21" s="52"/>
      <c r="M21" s="52"/>
      <c r="N21" s="1" t="s">
        <v>52</v>
      </c>
    </row>
    <row r="22" spans="1:27" ht="15.75" customHeight="1" x14ac:dyDescent="0.25">
      <c r="A22" s="7" t="s">
        <v>45</v>
      </c>
      <c r="B22" s="34"/>
      <c r="C22" s="35"/>
      <c r="D22" s="38" t="s">
        <v>70</v>
      </c>
      <c r="E22" s="39"/>
      <c r="F22" s="52" t="s">
        <v>56</v>
      </c>
      <c r="G22" s="52"/>
      <c r="H22" s="52"/>
      <c r="I22" s="52"/>
      <c r="J22" s="52"/>
      <c r="K22" s="52"/>
      <c r="L22" s="52"/>
      <c r="M22" s="52"/>
      <c r="N22" s="7"/>
    </row>
    <row r="23" spans="1:27" ht="15.75" customHeight="1" x14ac:dyDescent="0.25">
      <c r="A23" s="7" t="s">
        <v>46</v>
      </c>
      <c r="B23" s="34"/>
      <c r="C23" s="35"/>
      <c r="D23" s="36" t="s">
        <v>23</v>
      </c>
      <c r="E23" s="37"/>
      <c r="F23" s="52" t="s">
        <v>55</v>
      </c>
      <c r="G23" s="52"/>
      <c r="H23" s="52"/>
      <c r="I23" s="52"/>
      <c r="J23" s="52"/>
      <c r="K23" s="52"/>
      <c r="L23" s="52"/>
      <c r="M23" s="52"/>
      <c r="N23" s="1" t="s">
        <v>53</v>
      </c>
    </row>
    <row r="24" spans="1:27" ht="15.75" customHeight="1" x14ac:dyDescent="0.25">
      <c r="A24" s="7" t="s">
        <v>47</v>
      </c>
      <c r="B24" s="34"/>
      <c r="C24" s="35"/>
      <c r="D24" s="36" t="s">
        <v>81</v>
      </c>
      <c r="E24" s="37"/>
      <c r="F24" s="52" t="s">
        <v>28</v>
      </c>
      <c r="G24" s="52"/>
      <c r="H24" s="52"/>
      <c r="I24" s="52"/>
      <c r="J24" s="52"/>
      <c r="K24" s="52"/>
      <c r="L24" s="52"/>
      <c r="M24" s="52"/>
      <c r="N24" s="7"/>
    </row>
    <row r="25" spans="1:27" ht="15.75" customHeight="1" x14ac:dyDescent="0.25">
      <c r="A25" s="7" t="s">
        <v>48</v>
      </c>
      <c r="B25" s="34"/>
      <c r="C25" s="35"/>
      <c r="D25" s="36" t="s">
        <v>81</v>
      </c>
      <c r="E25" s="37"/>
      <c r="F25" s="52" t="s">
        <v>33</v>
      </c>
      <c r="G25" s="52"/>
      <c r="H25" s="52"/>
      <c r="I25" s="52"/>
      <c r="J25" s="52"/>
      <c r="K25" s="52"/>
      <c r="L25" s="52"/>
      <c r="M25" s="52"/>
      <c r="N25" s="7"/>
    </row>
    <row r="26" spans="1:27" ht="15.75" customHeight="1" x14ac:dyDescent="0.25">
      <c r="A26" s="7" t="s">
        <v>49</v>
      </c>
      <c r="B26" s="34"/>
      <c r="C26" s="35"/>
      <c r="D26" s="36" t="s">
        <v>2</v>
      </c>
      <c r="E26" s="37"/>
      <c r="F26" s="31" t="s">
        <v>69</v>
      </c>
      <c r="G26" s="32"/>
      <c r="H26" s="32"/>
      <c r="I26" s="32"/>
      <c r="J26" s="32"/>
      <c r="K26" s="32"/>
      <c r="L26" s="32"/>
      <c r="M26" s="33"/>
      <c r="N26" s="7"/>
    </row>
    <row r="28" spans="1:27" ht="15.75" customHeight="1" x14ac:dyDescent="0.25">
      <c r="A28" s="40" t="s">
        <v>57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</row>
    <row r="29" spans="1:27" ht="15.75" customHeight="1" x14ac:dyDescent="0.25">
      <c r="A29" s="22" t="s">
        <v>17</v>
      </c>
      <c r="B29" s="25" t="s">
        <v>16</v>
      </c>
      <c r="C29" s="25"/>
      <c r="D29" s="25"/>
      <c r="E29" s="25"/>
      <c r="F29" s="29" t="s">
        <v>0</v>
      </c>
      <c r="G29" s="43" t="s">
        <v>59</v>
      </c>
      <c r="H29" s="43"/>
      <c r="I29" s="43"/>
      <c r="J29" s="43"/>
      <c r="K29" s="29" t="s">
        <v>0</v>
      </c>
      <c r="L29" s="18">
        <f>B11*B12+B13*B14</f>
        <v>0</v>
      </c>
      <c r="M29" s="18"/>
      <c r="N29" s="16" t="s">
        <v>6</v>
      </c>
    </row>
    <row r="30" spans="1:27" ht="15.75" customHeight="1" x14ac:dyDescent="0.25">
      <c r="A30" s="22"/>
      <c r="B30" s="26"/>
      <c r="C30" s="26"/>
      <c r="D30" s="26"/>
      <c r="E30" s="26"/>
      <c r="F30" s="28"/>
      <c r="G30" s="44"/>
      <c r="H30" s="44"/>
      <c r="I30" s="44"/>
      <c r="J30" s="44"/>
      <c r="K30" s="28"/>
      <c r="L30" s="19"/>
      <c r="M30" s="19"/>
      <c r="N30" s="17"/>
      <c r="S30" s="3"/>
      <c r="T30" s="3"/>
      <c r="U30" s="3"/>
      <c r="V30" s="4"/>
      <c r="W30" s="3"/>
      <c r="X30" s="3"/>
      <c r="Y30" s="3"/>
      <c r="Z30" s="3"/>
      <c r="AA30" s="3"/>
    </row>
    <row r="31" spans="1:27" ht="15.75" customHeight="1" x14ac:dyDescent="0.25">
      <c r="A31" s="22" t="s">
        <v>22</v>
      </c>
      <c r="B31" s="25" t="s">
        <v>30</v>
      </c>
      <c r="C31" s="25"/>
      <c r="D31" s="25"/>
      <c r="E31" s="25"/>
      <c r="F31" s="29" t="s">
        <v>0</v>
      </c>
      <c r="G31" s="29" t="s">
        <v>58</v>
      </c>
      <c r="H31" s="29"/>
      <c r="I31" s="29"/>
      <c r="J31" s="29"/>
      <c r="K31" s="29" t="s">
        <v>0</v>
      </c>
      <c r="L31" s="18">
        <f>L29*(B15-B16)*B17</f>
        <v>0</v>
      </c>
      <c r="M31" s="18"/>
      <c r="N31" s="16" t="s">
        <v>7</v>
      </c>
      <c r="O31" s="3"/>
    </row>
    <row r="32" spans="1:27" ht="15.75" customHeight="1" x14ac:dyDescent="0.25">
      <c r="A32" s="22"/>
      <c r="B32" s="26"/>
      <c r="C32" s="26"/>
      <c r="D32" s="26"/>
      <c r="E32" s="26"/>
      <c r="F32" s="28"/>
      <c r="G32" s="28"/>
      <c r="H32" s="28"/>
      <c r="I32" s="28"/>
      <c r="J32" s="28"/>
      <c r="K32" s="28"/>
      <c r="L32" s="19"/>
      <c r="M32" s="19"/>
      <c r="N32" s="17"/>
      <c r="R32" s="5"/>
    </row>
    <row r="33" spans="1:22" ht="15.75" customHeight="1" x14ac:dyDescent="0.25">
      <c r="A33" s="22" t="s">
        <v>76</v>
      </c>
      <c r="B33" s="25" t="s">
        <v>79</v>
      </c>
      <c r="C33" s="25"/>
      <c r="D33" s="25"/>
      <c r="E33" s="25"/>
      <c r="F33" s="29" t="s">
        <v>0</v>
      </c>
      <c r="G33" s="56" t="s">
        <v>74</v>
      </c>
      <c r="H33" s="56"/>
      <c r="I33" s="56"/>
      <c r="J33" s="56"/>
      <c r="K33" s="29" t="s">
        <v>0</v>
      </c>
      <c r="L33" s="18" t="str">
        <f>IF(B22&gt;1,(L31*B22)/((B21/100)*1030000),"")</f>
        <v/>
      </c>
      <c r="M33" s="18"/>
      <c r="N33" s="16" t="s">
        <v>62</v>
      </c>
    </row>
    <row r="34" spans="1:22" ht="15.75" customHeight="1" x14ac:dyDescent="0.25">
      <c r="A34" s="22"/>
      <c r="B34" s="26"/>
      <c r="C34" s="26"/>
      <c r="D34" s="26"/>
      <c r="E34" s="26"/>
      <c r="F34" s="28"/>
      <c r="G34" s="28" t="s">
        <v>71</v>
      </c>
      <c r="H34" s="28"/>
      <c r="I34" s="28"/>
      <c r="J34" s="28"/>
      <c r="K34" s="28"/>
      <c r="L34" s="19"/>
      <c r="M34" s="19"/>
      <c r="N34" s="17"/>
    </row>
    <row r="35" spans="1:22" ht="15.75" customHeight="1" x14ac:dyDescent="0.25">
      <c r="A35" s="22" t="s">
        <v>18</v>
      </c>
      <c r="B35" s="25" t="s">
        <v>29</v>
      </c>
      <c r="C35" s="25"/>
      <c r="D35" s="25"/>
      <c r="E35" s="25"/>
      <c r="F35" s="29" t="s">
        <v>0</v>
      </c>
      <c r="G35" s="29" t="s">
        <v>66</v>
      </c>
      <c r="H35" s="29"/>
      <c r="I35" s="29"/>
      <c r="J35" s="29"/>
      <c r="K35" s="29" t="s">
        <v>0</v>
      </c>
      <c r="L35" s="18">
        <f>L29*(B18-B19)*B20</f>
        <v>0</v>
      </c>
      <c r="M35" s="18"/>
      <c r="N35" s="16" t="s">
        <v>7</v>
      </c>
    </row>
    <row r="36" spans="1:22" ht="15.75" customHeight="1" x14ac:dyDescent="0.25">
      <c r="A36" s="22"/>
      <c r="B36" s="26"/>
      <c r="C36" s="26"/>
      <c r="D36" s="26"/>
      <c r="E36" s="26"/>
      <c r="F36" s="28"/>
      <c r="G36" s="28"/>
      <c r="H36" s="28"/>
      <c r="I36" s="28"/>
      <c r="J36" s="28"/>
      <c r="K36" s="28"/>
      <c r="L36" s="19"/>
      <c r="M36" s="19"/>
      <c r="N36" s="17"/>
      <c r="R36" s="6"/>
      <c r="S36" s="6"/>
      <c r="T36" s="6"/>
      <c r="U36" s="6"/>
      <c r="V36" s="6"/>
    </row>
    <row r="37" spans="1:22" ht="15.75" customHeight="1" x14ac:dyDescent="0.25">
      <c r="A37" s="22" t="s">
        <v>20</v>
      </c>
      <c r="B37" s="25" t="s">
        <v>19</v>
      </c>
      <c r="C37" s="25"/>
      <c r="D37" s="25"/>
      <c r="E37" s="25"/>
      <c r="F37" s="29" t="s">
        <v>0</v>
      </c>
      <c r="G37" s="30" t="s">
        <v>72</v>
      </c>
      <c r="H37" s="30"/>
      <c r="I37" s="30"/>
      <c r="J37" s="30"/>
      <c r="K37" s="29" t="s">
        <v>0</v>
      </c>
      <c r="L37" s="18" t="e">
        <f>(L35*(B24+B25)/2)/(1000*B23)</f>
        <v>#DIV/0!</v>
      </c>
      <c r="M37" s="18"/>
      <c r="N37" s="16" t="s">
        <v>62</v>
      </c>
      <c r="R37" s="3"/>
      <c r="S37" s="3"/>
      <c r="T37" s="3"/>
      <c r="U37" s="3"/>
      <c r="V37" s="3"/>
    </row>
    <row r="38" spans="1:22" ht="15.75" customHeight="1" x14ac:dyDescent="0.25">
      <c r="A38" s="22"/>
      <c r="B38" s="26"/>
      <c r="C38" s="26"/>
      <c r="D38" s="26"/>
      <c r="E38" s="26"/>
      <c r="F38" s="28"/>
      <c r="G38" s="28" t="s">
        <v>73</v>
      </c>
      <c r="H38" s="28"/>
      <c r="I38" s="28"/>
      <c r="J38" s="28"/>
      <c r="K38" s="28"/>
      <c r="L38" s="19"/>
      <c r="M38" s="19"/>
      <c r="N38" s="17"/>
    </row>
    <row r="39" spans="1:22" ht="15.75" customHeight="1" x14ac:dyDescent="0.25">
      <c r="A39" s="22" t="s">
        <v>21</v>
      </c>
      <c r="B39" s="25" t="s">
        <v>1</v>
      </c>
      <c r="C39" s="25"/>
      <c r="D39" s="25"/>
      <c r="E39" s="25"/>
      <c r="F39" s="29" t="s">
        <v>0</v>
      </c>
      <c r="G39" s="29" t="s">
        <v>60</v>
      </c>
      <c r="H39" s="29"/>
      <c r="I39" s="29"/>
      <c r="J39" s="29"/>
      <c r="K39" s="29" t="s">
        <v>0</v>
      </c>
      <c r="L39" s="18" t="e">
        <f>IF(L33="",L45+L37,L33+L37)</f>
        <v>#DIV/0!</v>
      </c>
      <c r="M39" s="18"/>
      <c r="N39" s="14" t="s">
        <v>62</v>
      </c>
    </row>
    <row r="40" spans="1:22" ht="15.75" customHeight="1" x14ac:dyDescent="0.25">
      <c r="A40" s="22"/>
      <c r="B40" s="26"/>
      <c r="C40" s="26"/>
      <c r="D40" s="26"/>
      <c r="E40" s="26"/>
      <c r="F40" s="28"/>
      <c r="G40" s="28"/>
      <c r="H40" s="28"/>
      <c r="I40" s="28"/>
      <c r="J40" s="28"/>
      <c r="K40" s="28"/>
      <c r="L40" s="19"/>
      <c r="M40" s="19"/>
      <c r="N40" s="15"/>
    </row>
    <row r="41" spans="1:22" ht="15.75" customHeight="1" x14ac:dyDescent="0.25">
      <c r="A41" s="22" t="s">
        <v>31</v>
      </c>
      <c r="B41" s="25" t="s">
        <v>3</v>
      </c>
      <c r="C41" s="25"/>
      <c r="D41" s="25"/>
      <c r="E41" s="25"/>
      <c r="F41" s="29" t="s">
        <v>0</v>
      </c>
      <c r="G41" s="29" t="s">
        <v>61</v>
      </c>
      <c r="H41" s="29"/>
      <c r="I41" s="29"/>
      <c r="J41" s="29"/>
      <c r="K41" s="29" t="s">
        <v>0</v>
      </c>
      <c r="L41" s="20" t="e">
        <f>B26/L39</f>
        <v>#DIV/0!</v>
      </c>
      <c r="M41" s="20"/>
      <c r="N41" s="16" t="s">
        <v>4</v>
      </c>
    </row>
    <row r="42" spans="1:22" ht="15.75" customHeight="1" x14ac:dyDescent="0.25">
      <c r="A42" s="22"/>
      <c r="B42" s="26"/>
      <c r="C42" s="26"/>
      <c r="D42" s="26"/>
      <c r="E42" s="26"/>
      <c r="F42" s="28"/>
      <c r="G42" s="28"/>
      <c r="H42" s="28"/>
      <c r="I42" s="28"/>
      <c r="J42" s="28"/>
      <c r="K42" s="28"/>
      <c r="L42" s="21"/>
      <c r="M42" s="21"/>
      <c r="N42" s="17"/>
    </row>
    <row r="43" spans="1:22" ht="15.75" customHeight="1" x14ac:dyDescent="0.25">
      <c r="A43" s="11"/>
      <c r="B43" s="12"/>
      <c r="C43" s="12"/>
      <c r="D43" s="12"/>
      <c r="E43" s="12"/>
      <c r="F43" s="3"/>
      <c r="G43" s="3"/>
      <c r="H43" s="3"/>
      <c r="I43" s="3"/>
      <c r="J43" s="3"/>
      <c r="K43" s="3"/>
      <c r="L43" s="3"/>
      <c r="M43" s="3"/>
      <c r="N43" s="3"/>
    </row>
    <row r="44" spans="1:22" ht="15.75" customHeight="1" x14ac:dyDescent="0.4">
      <c r="A44" s="27" t="s">
        <v>78</v>
      </c>
      <c r="B44" s="27"/>
      <c r="C44" s="27"/>
      <c r="D44" s="27"/>
      <c r="E44" s="27"/>
      <c r="F44" s="27"/>
      <c r="G44" s="27"/>
      <c r="H44" s="27"/>
      <c r="I44" s="10"/>
    </row>
    <row r="45" spans="1:22" ht="15.75" customHeight="1" x14ac:dyDescent="0.25">
      <c r="A45" s="23" t="s">
        <v>77</v>
      </c>
      <c r="B45" s="57" t="s">
        <v>80</v>
      </c>
      <c r="C45" s="25"/>
      <c r="D45" s="25"/>
      <c r="E45" s="25"/>
      <c r="F45" s="29" t="s">
        <v>0</v>
      </c>
      <c r="G45" s="30" t="s">
        <v>74</v>
      </c>
      <c r="H45" s="30"/>
      <c r="I45" s="30"/>
      <c r="J45" s="30"/>
      <c r="K45" s="29" t="s">
        <v>0</v>
      </c>
      <c r="L45" s="18" t="e">
        <f>IF(B22&lt;1,(L31*B22)/(3413*(B21/100)),"")</f>
        <v>#DIV/0!</v>
      </c>
      <c r="M45" s="18"/>
      <c r="N45" s="16" t="s">
        <v>62</v>
      </c>
    </row>
    <row r="46" spans="1:22" ht="15.75" customHeight="1" x14ac:dyDescent="0.25">
      <c r="A46" s="24"/>
      <c r="B46" s="58"/>
      <c r="C46" s="26"/>
      <c r="D46" s="26"/>
      <c r="E46" s="26"/>
      <c r="F46" s="28"/>
      <c r="G46" s="28" t="s">
        <v>75</v>
      </c>
      <c r="H46" s="28"/>
      <c r="I46" s="28"/>
      <c r="J46" s="28"/>
      <c r="K46" s="28"/>
      <c r="L46" s="19"/>
      <c r="M46" s="19"/>
      <c r="N46" s="17"/>
    </row>
  </sheetData>
  <mergeCells count="119">
    <mergeCell ref="K41:K42"/>
    <mergeCell ref="K45:K46"/>
    <mergeCell ref="F45:F46"/>
    <mergeCell ref="G41:J42"/>
    <mergeCell ref="G46:J46"/>
    <mergeCell ref="A7:N7"/>
    <mergeCell ref="G33:J33"/>
    <mergeCell ref="B11:C11"/>
    <mergeCell ref="B45:E46"/>
    <mergeCell ref="B19:C19"/>
    <mergeCell ref="B20:C20"/>
    <mergeCell ref="B21:C21"/>
    <mergeCell ref="B23:C23"/>
    <mergeCell ref="G37:J37"/>
    <mergeCell ref="F35:F36"/>
    <mergeCell ref="F37:F38"/>
    <mergeCell ref="F39:F40"/>
    <mergeCell ref="K39:K40"/>
    <mergeCell ref="K37:K38"/>
    <mergeCell ref="K35:K36"/>
    <mergeCell ref="G35:J36"/>
    <mergeCell ref="F22:M22"/>
    <mergeCell ref="F23:M23"/>
    <mergeCell ref="F24:M24"/>
    <mergeCell ref="F25:M25"/>
    <mergeCell ref="F20:M20"/>
    <mergeCell ref="F19:M19"/>
    <mergeCell ref="D21:E21"/>
    <mergeCell ref="A4:D4"/>
    <mergeCell ref="D15:E15"/>
    <mergeCell ref="D16:E16"/>
    <mergeCell ref="D19:E19"/>
    <mergeCell ref="F21:M21"/>
    <mergeCell ref="D20:E20"/>
    <mergeCell ref="F16:M16"/>
    <mergeCell ref="D11:E11"/>
    <mergeCell ref="D12:E12"/>
    <mergeCell ref="A10:E10"/>
    <mergeCell ref="F10:M10"/>
    <mergeCell ref="A1:N1"/>
    <mergeCell ref="A2:N2"/>
    <mergeCell ref="A5:N5"/>
    <mergeCell ref="A6:N6"/>
    <mergeCell ref="A8:N8"/>
    <mergeCell ref="B17:C17"/>
    <mergeCell ref="B18:C18"/>
    <mergeCell ref="D13:E13"/>
    <mergeCell ref="D14:E14"/>
    <mergeCell ref="D17:E17"/>
    <mergeCell ref="B16:C16"/>
    <mergeCell ref="B12:C12"/>
    <mergeCell ref="B13:C13"/>
    <mergeCell ref="B14:C14"/>
    <mergeCell ref="B15:C15"/>
    <mergeCell ref="E4:N4"/>
    <mergeCell ref="D18:E18"/>
    <mergeCell ref="F17:M17"/>
    <mergeCell ref="F18:M18"/>
    <mergeCell ref="F11:M11"/>
    <mergeCell ref="F12:M12"/>
    <mergeCell ref="F13:M13"/>
    <mergeCell ref="F14:M14"/>
    <mergeCell ref="F15:M15"/>
    <mergeCell ref="B29:E30"/>
    <mergeCell ref="A29:A30"/>
    <mergeCell ref="A31:A32"/>
    <mergeCell ref="A33:A34"/>
    <mergeCell ref="A35:A36"/>
    <mergeCell ref="F26:M26"/>
    <mergeCell ref="B22:C22"/>
    <mergeCell ref="B24:C24"/>
    <mergeCell ref="B25:C25"/>
    <mergeCell ref="B26:C26"/>
    <mergeCell ref="D23:E23"/>
    <mergeCell ref="D24:E24"/>
    <mergeCell ref="D25:E25"/>
    <mergeCell ref="D26:E26"/>
    <mergeCell ref="D22:E22"/>
    <mergeCell ref="A28:N28"/>
    <mergeCell ref="F29:F30"/>
    <mergeCell ref="K29:K30"/>
    <mergeCell ref="K31:K32"/>
    <mergeCell ref="F31:F32"/>
    <mergeCell ref="F33:F34"/>
    <mergeCell ref="K33:K34"/>
    <mergeCell ref="G29:J30"/>
    <mergeCell ref="G31:J32"/>
    <mergeCell ref="A37:A38"/>
    <mergeCell ref="A39:A40"/>
    <mergeCell ref="A41:A42"/>
    <mergeCell ref="A45:A46"/>
    <mergeCell ref="B31:E32"/>
    <mergeCell ref="B33:E34"/>
    <mergeCell ref="B35:E36"/>
    <mergeCell ref="B37:E38"/>
    <mergeCell ref="B39:E40"/>
    <mergeCell ref="B41:E42"/>
    <mergeCell ref="A44:H44"/>
    <mergeCell ref="G34:J34"/>
    <mergeCell ref="G38:J38"/>
    <mergeCell ref="G39:J40"/>
    <mergeCell ref="G45:J45"/>
    <mergeCell ref="F41:F42"/>
    <mergeCell ref="N39:N40"/>
    <mergeCell ref="N41:N42"/>
    <mergeCell ref="N45:N46"/>
    <mergeCell ref="L29:M30"/>
    <mergeCell ref="L31:M32"/>
    <mergeCell ref="L33:M34"/>
    <mergeCell ref="L35:M36"/>
    <mergeCell ref="L37:M38"/>
    <mergeCell ref="L39:M40"/>
    <mergeCell ref="L41:M42"/>
    <mergeCell ref="L45:M46"/>
    <mergeCell ref="N29:N30"/>
    <mergeCell ref="N31:N32"/>
    <mergeCell ref="N33:N34"/>
    <mergeCell ref="N35:N36"/>
    <mergeCell ref="N37:N38"/>
  </mergeCells>
  <hyperlinks>
    <hyperlink ref="N21" location="'Temp Control'!N21" display="Table 3"/>
    <hyperlink ref="N23" location="'Temp Control'!N23" display="Table 1"/>
    <hyperlink ref="N11" location="'Temp Control'!N11" display="Table 18"/>
    <hyperlink ref="N13" location="'Temp Control'!N13" display="Table 18"/>
    <hyperlink ref="N17" location="'Temp Control'!N17" display="Table 16"/>
    <hyperlink ref="N20" location="'Temp Control'!N20" display="Table 15"/>
  </hyperlinks>
  <pageMargins left="0.5" right="0.25" top="0.5" bottom="0.5" header="0.3" footer="0.3"/>
  <pageSetup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7" r:id="rId4">
          <objectPr defaultSize="0" r:id="rId5">
            <anchor moveWithCells="1">
              <from>
                <xdr:col>1</xdr:col>
                <xdr:colOff>7620</xdr:colOff>
                <xdr:row>1</xdr:row>
                <xdr:rowOff>7620</xdr:rowOff>
              </from>
              <to>
                <xdr:col>2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1027" r:id="rId4"/>
      </mc:Fallback>
    </mc:AlternateContent>
    <mc:AlternateContent xmlns:mc="http://schemas.openxmlformats.org/markup-compatibility/2006">
      <mc:Choice Requires="x14">
        <oleObject progId="Acrobat Document" dvAspect="DVASPECT_ICON" shapeId="1028" r:id="rId6">
          <objectPr defaultSize="0" r:id="rId7">
            <anchor moveWithCells="1">
              <from>
                <xdr:col>3</xdr:col>
                <xdr:colOff>7620</xdr:colOff>
                <xdr:row>1</xdr:row>
                <xdr:rowOff>7620</xdr:rowOff>
              </from>
              <to>
                <xdr:col>4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1028" r:id="rId6"/>
      </mc:Fallback>
    </mc:AlternateContent>
    <mc:AlternateContent xmlns:mc="http://schemas.openxmlformats.org/markup-compatibility/2006">
      <mc:Choice Requires="x14">
        <oleObject progId="Acrobat Document" dvAspect="DVASPECT_ICON" shapeId="1029" r:id="rId8">
          <objectPr defaultSize="0" r:id="rId9">
            <anchor moveWithCells="1">
              <from>
                <xdr:col>7</xdr:col>
                <xdr:colOff>7620</xdr:colOff>
                <xdr:row>1</xdr:row>
                <xdr:rowOff>7620</xdr:rowOff>
              </from>
              <to>
                <xdr:col>8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1029" r:id="rId8"/>
      </mc:Fallback>
    </mc:AlternateContent>
    <mc:AlternateContent xmlns:mc="http://schemas.openxmlformats.org/markup-compatibility/2006">
      <mc:Choice Requires="x14">
        <oleObject progId="Acrobat Document" dvAspect="DVASPECT_ICON" shapeId="1030" r:id="rId10">
          <objectPr defaultSize="0" r:id="rId11">
            <anchor moveWithCells="1">
              <from>
                <xdr:col>5</xdr:col>
                <xdr:colOff>7620</xdr:colOff>
                <xdr:row>1</xdr:row>
                <xdr:rowOff>7620</xdr:rowOff>
              </from>
              <to>
                <xdr:col>6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1030" r:id="rId10"/>
      </mc:Fallback>
    </mc:AlternateContent>
    <mc:AlternateContent xmlns:mc="http://schemas.openxmlformats.org/markup-compatibility/2006">
      <mc:Choice Requires="x14">
        <oleObject progId="Acrobat Document" dvAspect="DVASPECT_ICON" shapeId="1031" r:id="rId12">
          <objectPr defaultSize="0" r:id="rId13">
            <anchor moveWithCells="1">
              <from>
                <xdr:col>9</xdr:col>
                <xdr:colOff>7620</xdr:colOff>
                <xdr:row>1</xdr:row>
                <xdr:rowOff>7620</xdr:rowOff>
              </from>
              <to>
                <xdr:col>10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1031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 Control</vt:lpstr>
      <vt:lpstr>Tables</vt:lpstr>
      <vt:lpstr>'Temp Control'!Print_Area</vt:lpstr>
    </vt:vector>
  </TitlesOfParts>
  <Company>Kinsman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Temperature Control</dc:title>
  <dc:creator>Thomas Congdon</dc:creator>
  <cp:lastModifiedBy>Local-A</cp:lastModifiedBy>
  <cp:lastPrinted>2011-08-11T14:06:16Z</cp:lastPrinted>
  <dcterms:created xsi:type="dcterms:W3CDTF">1999-02-04T15:46:28Z</dcterms:created>
  <dcterms:modified xsi:type="dcterms:W3CDTF">2014-08-07T19:59:04Z</dcterms:modified>
</cp:coreProperties>
</file>